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sjoshi2\Pro_Work\EHP\Boot_Time_Measurement\BTM_FILES\"/>
    </mc:Choice>
  </mc:AlternateContent>
  <xr:revisionPtr revIDLastSave="0" documentId="13_ncr:1_{10432115-7848-4D2C-B4B2-87BF47317B55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Boot_Benchmark_Correlation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8" i="4" l="1"/>
  <c r="D59" i="4"/>
  <c r="D57" i="4"/>
  <c r="D56" i="4"/>
  <c r="F59" i="4"/>
  <c r="F58" i="4"/>
  <c r="F57" i="4"/>
  <c r="F56" i="4"/>
  <c r="F8" i="4"/>
  <c r="F9" i="4"/>
  <c r="F10" i="4"/>
  <c r="F11" i="4"/>
  <c r="F12" i="4"/>
  <c r="F13" i="4"/>
  <c r="F14" i="4"/>
  <c r="F15" i="4"/>
  <c r="F16" i="4"/>
  <c r="F7" i="4"/>
  <c r="F5" i="4"/>
  <c r="F6" i="4"/>
  <c r="F4" i="4"/>
  <c r="D6" i="4"/>
  <c r="D7" i="4"/>
  <c r="G7" i="4" s="1"/>
  <c r="D8" i="4"/>
  <c r="G8" i="4" s="1"/>
  <c r="D9" i="4"/>
  <c r="D10" i="4"/>
  <c r="D11" i="4"/>
  <c r="D12" i="4"/>
  <c r="D13" i="4"/>
  <c r="D14" i="4"/>
  <c r="D15" i="4"/>
  <c r="G15" i="4" s="1"/>
  <c r="D16" i="4"/>
  <c r="G16" i="4" s="1"/>
  <c r="D5" i="4"/>
  <c r="D4" i="4"/>
  <c r="G59" i="4" l="1"/>
  <c r="G56" i="4"/>
  <c r="G12" i="4"/>
  <c r="G58" i="4"/>
  <c r="G57" i="4"/>
  <c r="G9" i="4"/>
  <c r="G14" i="4"/>
  <c r="G11" i="4"/>
  <c r="G6" i="4"/>
  <c r="G13" i="4"/>
  <c r="G4" i="4"/>
  <c r="G10" i="4"/>
  <c r="G5" i="4"/>
  <c r="G17" i="4" l="1"/>
</calcChain>
</file>

<file path=xl/sharedStrings.xml><?xml version="1.0" encoding="utf-8"?>
<sst xmlns="http://schemas.openxmlformats.org/spreadsheetml/2006/main" count="70" uniqueCount="50">
  <si>
    <t>0x201ff300</t>
  </si>
  <si>
    <t>0x201ff304</t>
  </si>
  <si>
    <t>0x201ff308</t>
  </si>
  <si>
    <t>0x201ff30C</t>
  </si>
  <si>
    <t>0x201ff310</t>
  </si>
  <si>
    <t>0x201ff314</t>
  </si>
  <si>
    <t>0x201ff318</t>
  </si>
  <si>
    <t>0x201ff31C</t>
  </si>
  <si>
    <t>0x201ff320</t>
  </si>
  <si>
    <t>0x201ff324</t>
  </si>
  <si>
    <t>0x201ff328</t>
  </si>
  <si>
    <t>0x201ff32C</t>
  </si>
  <si>
    <t>0x201ff330</t>
  </si>
  <si>
    <t>Time Stamp Name</t>
  </si>
  <si>
    <t>After L2 memory initialization is complete</t>
  </si>
  <si>
    <t>After calibration is complete</t>
  </si>
  <si>
    <t>After the CGU is taken out of bypass</t>
  </si>
  <si>
    <t>After boot release of all secondary cores from reset</t>
  </si>
  <si>
    <t>When SH FX L1 memory initialization is complete</t>
  </si>
  <si>
    <t>When M33 (all core 1) L1 memory initialization is complete</t>
  </si>
  <si>
    <t>At the start of DDR calibration</t>
  </si>
  <si>
    <t>At the end of DDR calibration</t>
  </si>
  <si>
    <t>At the start of the main kernel process</t>
  </si>
  <si>
    <t>Before calling the Init function</t>
  </si>
  <si>
    <t>Before the start of data fetch (from flash memory or host)</t>
  </si>
  <si>
    <t>After the data fetch is complete (from flash memory or host)</t>
  </si>
  <si>
    <t>After authentication is complete (for secure boot). For normal boot mode, the time stamp is recorded and can be treated as redundant.</t>
  </si>
  <si>
    <t>No Of Cycles</t>
  </si>
  <si>
    <t>Difference</t>
  </si>
  <si>
    <t>Time in ms</t>
  </si>
  <si>
    <t>SCLK0 Frequency (kHz)</t>
  </si>
  <si>
    <t>SCLK Time (In ms)</t>
  </si>
  <si>
    <t xml:space="preserve">Steps: </t>
  </si>
  <si>
    <t>2)Boot the image</t>
  </si>
  <si>
    <t>5) Copy each timstamp from C4 to C16 colmun row by row</t>
  </si>
  <si>
    <t>6) Adjust SCLK frequency as per CGU configuration</t>
  </si>
  <si>
    <t>7) Ouput will be genrated in G column</t>
  </si>
  <si>
    <t>Timestamps address</t>
  </si>
  <si>
    <t xml:space="preserve">Total Boot Time </t>
  </si>
  <si>
    <t>Total Boot time measured(in ms)</t>
  </si>
  <si>
    <t>1)Enable Benchmarking thorugh OTP and then reenable it through ROM API using Hook function</t>
  </si>
  <si>
    <t>4)Search 0x201ff300 memory address and Dump the memory with format unsigned int 32 bit  and count =13 and stride =1</t>
  </si>
  <si>
    <t>4)Search 0x201ff300 memory address and Dump the memory with format unsigned int 32 bit  and count =4 and stride =1</t>
  </si>
  <si>
    <t>5) Copy each timstamp from C56 to C59 colmun row by row</t>
  </si>
  <si>
    <t>Option 1: Enable through OTP</t>
  </si>
  <si>
    <t xml:space="preserve">Option 2/3: Enable through OTP and reenable trough ROM API or Disbaled in OTP enabled through ROM API </t>
  </si>
  <si>
    <t>1)Enable Benchmarking thorugh OTP</t>
  </si>
  <si>
    <t xml:space="preserve">3)Connect DND session and Go to memory browser </t>
  </si>
  <si>
    <t>Note: This data is for BLw 256 Boot stream at SPI clock 31.25 MHz (BCODE2) for 521344 bytes</t>
  </si>
  <si>
    <t>Note: This data is for Normal Boot stream at SPI clock 3.9MHz (BCODE1) for 21 Kbytes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</si>
</sst>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/>
    <xf numFmtId="0" fontId="0" fillId="2" borderId="0" xfId="0" applyFill="1" applyAlignment="1">
      <alignment horizontal="left" vertical="top"/>
    </xf>
    <xf numFmtId="0" fontId="0" fillId="0" borderId="0" xfId="0" applyAlignment="1">
      <alignment horizontal="left" vertical="top"/>
    </xf>
    <xf numFmtId="0" fontId="0" fillId="3" borderId="0" xfId="0" applyFill="1" applyAlignment="1">
      <alignment horizontal="left" vertical="top"/>
    </xf>
    <xf numFmtId="0" fontId="0" fillId="3" borderId="0" xfId="0" applyFill="1" applyAlignment="1">
      <alignment horizontal="left" vertical="top" wrapText="1"/>
    </xf>
    <xf numFmtId="11" fontId="0" fillId="0" borderId="0" xfId="0" applyNumberForma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4" borderId="0" xfId="0" applyFill="1" applyAlignment="1">
      <alignment horizontal="left" vertical="top"/>
    </xf>
    <xf numFmtId="0" fontId="0" fillId="5" borderId="0" xfId="0" applyFill="1" applyAlignment="1">
      <alignment horizontal="left" vertical="top"/>
    </xf>
    <xf numFmtId="0" fontId="0" fillId="6" borderId="0" xfId="0" applyFill="1" applyAlignment="1">
      <alignment horizontal="left" vertical="top"/>
    </xf>
    <xf numFmtId="0" fontId="0" fillId="6" borderId="0" xfId="0" applyFill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396240</xdr:colOff>
      <xdr:row>18</xdr:row>
      <xdr:rowOff>45720</xdr:rowOff>
    </xdr:from>
    <xdr:to>
      <xdr:col>3</xdr:col>
      <xdr:colOff>841531</xdr:colOff>
      <xdr:row>35</xdr:row>
      <xdr:rowOff>79598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A50780B-8747-A7F4-ABA8-D50699C82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77640" y="3674745"/>
          <a:ext cx="3836191" cy="3291428"/>
        </a:xfrm>
        <a:prstGeom prst="rect">
          <a:avLst/>
        </a:prstGeom>
      </xdr:spPr>
    </xdr:pic>
    <xdr:clientData/>
  </xdr:twoCellAnchor>
  <xdr:twoCellAnchor editAs="oneCell">
    <xdr:from>
      <xdr:col>1</xdr:col>
      <xdr:colOff>276225</xdr:colOff>
      <xdr:row>61</xdr:row>
      <xdr:rowOff>47625</xdr:rowOff>
    </xdr:from>
    <xdr:to>
      <xdr:col>5</xdr:col>
      <xdr:colOff>170665</xdr:colOff>
      <xdr:row>65</xdr:row>
      <xdr:rowOff>131345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51B795B-0AED-6D7A-0D44-8A1DBEE160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05275" y="12011025"/>
          <a:ext cx="6276190" cy="800000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60</xdr:row>
      <xdr:rowOff>47625</xdr:rowOff>
    </xdr:from>
    <xdr:to>
      <xdr:col>7</xdr:col>
      <xdr:colOff>1068275</xdr:colOff>
      <xdr:row>77</xdr:row>
      <xdr:rowOff>22456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5AAE5FE6-1245-DDC3-9C73-4CBBF9364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48950" y="11830050"/>
          <a:ext cx="3440000" cy="3228571"/>
        </a:xfrm>
        <a:prstGeom prst="rect">
          <a:avLst/>
        </a:prstGeom>
      </xdr:spPr>
    </xdr:pic>
    <xdr:clientData/>
  </xdr:twoCellAnchor>
  <xdr:twoCellAnchor editAs="oneCell">
    <xdr:from>
      <xdr:col>4</xdr:col>
      <xdr:colOff>1009650</xdr:colOff>
      <xdr:row>65</xdr:row>
      <xdr:rowOff>285750</xdr:rowOff>
    </xdr:from>
    <xdr:to>
      <xdr:col>5</xdr:col>
      <xdr:colOff>365633</xdr:colOff>
      <xdr:row>71</xdr:row>
      <xdr:rowOff>133210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D4DBF33B-9259-743D-7B1E-86243D1556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9553575" y="12973050"/>
          <a:ext cx="1017143" cy="1123810"/>
        </a:xfrm>
        <a:prstGeom prst="rect">
          <a:avLst/>
        </a:prstGeom>
      </xdr:spPr>
    </xdr:pic>
    <xdr:clientData/>
  </xdr:twoCellAnchor>
  <xdr:twoCellAnchor editAs="oneCell">
    <xdr:from>
      <xdr:col>4</xdr:col>
      <xdr:colOff>190500</xdr:colOff>
      <xdr:row>18</xdr:row>
      <xdr:rowOff>19050</xdr:rowOff>
    </xdr:from>
    <xdr:to>
      <xdr:col>4</xdr:col>
      <xdr:colOff>1047643</xdr:colOff>
      <xdr:row>32</xdr:row>
      <xdr:rowOff>96807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AF4179C-F4DA-B5DA-ACF2-561636609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8734425" y="3648075"/>
          <a:ext cx="860953" cy="27790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BCB65-CBED-4DB6-B139-279402F035E5}">
  <dimension ref="A1:H69"/>
  <sheetViews>
    <sheetView tabSelected="1" topLeftCell="A60" workbookViewId="0">
      <selection activeCell="D44" sqref="D44"/>
    </sheetView>
  </sheetViews>
  <sheetFormatPr defaultRowHeight="14.4" x14ac:dyDescent="0.3"/>
  <cols>
    <col min="1" max="1" width="55.88671875" style="3" customWidth="1"/>
    <col min="2" max="2" width="30.33203125" style="3" customWidth="1"/>
    <col min="3" max="3" width="19.21875" style="3" customWidth="1"/>
    <col min="4" max="4" width="19.33203125" style="3" customWidth="1"/>
    <col min="5" max="5" width="24.21875" style="3" customWidth="1"/>
    <col min="6" max="6" width="20" style="3" customWidth="1"/>
    <col min="7" max="7" width="21.109375" style="3" customWidth="1"/>
    <col min="8" max="8" width="31.109375" style="3" customWidth="1"/>
    <col min="9" max="9" width="22.33203125" style="3" customWidth="1"/>
    <col min="10" max="16384" width="8.88671875" style="3"/>
  </cols>
  <sheetData>
    <row r="1" spans="1:8" x14ac:dyDescent="0.3">
      <c r="C1" s="3" t="s">
        <v>48</v>
      </c>
    </row>
    <row r="2" spans="1:8" x14ac:dyDescent="0.3">
      <c r="A2" s="10" t="s">
        <v>44</v>
      </c>
    </row>
    <row r="3" spans="1:8" x14ac:dyDescent="0.3">
      <c r="A3" s="2" t="s">
        <v>13</v>
      </c>
      <c r="B3" s="2" t="s">
        <v>37</v>
      </c>
      <c r="C3" s="2" t="s">
        <v>27</v>
      </c>
      <c r="D3" s="2" t="s">
        <v>28</v>
      </c>
      <c r="E3" s="2" t="s">
        <v>30</v>
      </c>
      <c r="F3" s="2" t="s">
        <v>31</v>
      </c>
      <c r="G3" s="2" t="s">
        <v>29</v>
      </c>
      <c r="H3" s="2" t="s">
        <v>39</v>
      </c>
    </row>
    <row r="4" spans="1:8" x14ac:dyDescent="0.3">
      <c r="A4" s="4" t="s">
        <v>14</v>
      </c>
      <c r="B4" s="3" t="s">
        <v>0</v>
      </c>
      <c r="C4" s="3">
        <v>23218</v>
      </c>
      <c r="D4" s="3">
        <f>C4-0</f>
        <v>23218</v>
      </c>
      <c r="E4" s="3">
        <v>25000</v>
      </c>
      <c r="F4" s="3">
        <f>1/E4</f>
        <v>4.0000000000000003E-5</v>
      </c>
      <c r="G4" s="3">
        <f>F4*D4</f>
        <v>0.9287200000000001</v>
      </c>
    </row>
    <row r="5" spans="1:8" x14ac:dyDescent="0.3">
      <c r="A5" s="4" t="s">
        <v>15</v>
      </c>
      <c r="B5" s="3" t="s">
        <v>1</v>
      </c>
      <c r="C5" s="3">
        <v>45315</v>
      </c>
      <c r="D5" s="3">
        <f>C5-C4</f>
        <v>22097</v>
      </c>
      <c r="E5" s="3">
        <v>25000</v>
      </c>
      <c r="F5" s="3">
        <f t="shared" ref="F5:F6" si="0">1/E5</f>
        <v>4.0000000000000003E-5</v>
      </c>
      <c r="G5" s="3">
        <f t="shared" ref="G5:G16" si="1">F5*D5</f>
        <v>0.88388000000000011</v>
      </c>
    </row>
    <row r="6" spans="1:8" x14ac:dyDescent="0.3">
      <c r="A6" s="4" t="s">
        <v>16</v>
      </c>
      <c r="B6" s="3" t="s">
        <v>2</v>
      </c>
      <c r="C6" s="3">
        <v>46428</v>
      </c>
      <c r="D6" s="3">
        <f t="shared" ref="D6:D16" si="2">C6-C5</f>
        <v>1113</v>
      </c>
      <c r="E6" s="3">
        <v>25000</v>
      </c>
      <c r="F6" s="3">
        <f t="shared" si="0"/>
        <v>4.0000000000000003E-5</v>
      </c>
      <c r="G6" s="3">
        <f t="shared" si="1"/>
        <v>4.4520000000000004E-2</v>
      </c>
    </row>
    <row r="7" spans="1:8" x14ac:dyDescent="0.3">
      <c r="A7" s="4" t="s">
        <v>17</v>
      </c>
      <c r="B7" s="3" t="s">
        <v>3</v>
      </c>
      <c r="C7" s="3">
        <v>47447</v>
      </c>
      <c r="D7" s="3">
        <f t="shared" si="2"/>
        <v>1019</v>
      </c>
      <c r="E7" s="3">
        <v>62500</v>
      </c>
      <c r="F7" s="3">
        <f>1/E7</f>
        <v>1.5999999999999999E-5</v>
      </c>
      <c r="G7" s="3">
        <f t="shared" si="1"/>
        <v>1.6303999999999999E-2</v>
      </c>
    </row>
    <row r="8" spans="1:8" x14ac:dyDescent="0.3">
      <c r="A8" s="4" t="s">
        <v>18</v>
      </c>
      <c r="B8" s="3" t="s">
        <v>4</v>
      </c>
      <c r="C8" s="3">
        <v>57819</v>
      </c>
      <c r="D8" s="3">
        <f t="shared" si="2"/>
        <v>10372</v>
      </c>
      <c r="E8" s="3">
        <v>62500</v>
      </c>
      <c r="F8" s="3">
        <f t="shared" ref="F8:F16" si="3">1/E8</f>
        <v>1.5999999999999999E-5</v>
      </c>
      <c r="G8" s="3">
        <f t="shared" si="1"/>
        <v>0.16595199999999999</v>
      </c>
    </row>
    <row r="9" spans="1:8" x14ac:dyDescent="0.3">
      <c r="A9" s="4" t="s">
        <v>19</v>
      </c>
      <c r="B9" s="3" t="s">
        <v>5</v>
      </c>
      <c r="C9" s="3">
        <v>57917</v>
      </c>
      <c r="D9" s="3">
        <f t="shared" si="2"/>
        <v>98</v>
      </c>
      <c r="E9" s="3">
        <v>62500</v>
      </c>
      <c r="F9" s="3">
        <f t="shared" si="3"/>
        <v>1.5999999999999999E-5</v>
      </c>
      <c r="G9" s="3">
        <f t="shared" si="1"/>
        <v>1.5679999999999999E-3</v>
      </c>
    </row>
    <row r="10" spans="1:8" x14ac:dyDescent="0.3">
      <c r="A10" s="4" t="s">
        <v>20</v>
      </c>
      <c r="B10" s="3" t="s">
        <v>6</v>
      </c>
      <c r="C10" s="3">
        <v>57992</v>
      </c>
      <c r="D10" s="3">
        <f t="shared" si="2"/>
        <v>75</v>
      </c>
      <c r="E10" s="3">
        <v>62500</v>
      </c>
      <c r="F10" s="3">
        <f t="shared" si="3"/>
        <v>1.5999999999999999E-5</v>
      </c>
      <c r="G10" s="3">
        <f t="shared" si="1"/>
        <v>1.1999999999999999E-3</v>
      </c>
    </row>
    <row r="11" spans="1:8" x14ac:dyDescent="0.3">
      <c r="A11" s="4" t="s">
        <v>21</v>
      </c>
      <c r="B11" s="3" t="s">
        <v>7</v>
      </c>
      <c r="C11" s="3">
        <v>58065</v>
      </c>
      <c r="D11" s="3">
        <f t="shared" si="2"/>
        <v>73</v>
      </c>
      <c r="E11" s="3">
        <v>62500</v>
      </c>
      <c r="F11" s="3">
        <f t="shared" si="3"/>
        <v>1.5999999999999999E-5</v>
      </c>
      <c r="G11" s="3">
        <f t="shared" si="1"/>
        <v>1.168E-3</v>
      </c>
    </row>
    <row r="12" spans="1:8" x14ac:dyDescent="0.3">
      <c r="A12" s="4" t="s">
        <v>22</v>
      </c>
      <c r="B12" s="3" t="s">
        <v>8</v>
      </c>
      <c r="C12" s="3">
        <v>58176</v>
      </c>
      <c r="D12" s="3">
        <f t="shared" si="2"/>
        <v>111</v>
      </c>
      <c r="E12" s="3">
        <v>62500</v>
      </c>
      <c r="F12" s="3">
        <f t="shared" si="3"/>
        <v>1.5999999999999999E-5</v>
      </c>
      <c r="G12" s="3">
        <f t="shared" si="1"/>
        <v>1.776E-3</v>
      </c>
    </row>
    <row r="13" spans="1:8" x14ac:dyDescent="0.3">
      <c r="A13" s="4" t="s">
        <v>23</v>
      </c>
      <c r="B13" s="3" t="s">
        <v>9</v>
      </c>
      <c r="C13" s="3">
        <v>60187</v>
      </c>
      <c r="D13" s="3">
        <f t="shared" si="2"/>
        <v>2011</v>
      </c>
      <c r="E13" s="3">
        <v>62500</v>
      </c>
      <c r="F13" s="3">
        <f t="shared" si="3"/>
        <v>1.5999999999999999E-5</v>
      </c>
      <c r="G13" s="3">
        <f t="shared" si="1"/>
        <v>3.2175999999999996E-2</v>
      </c>
    </row>
    <row r="14" spans="1:8" x14ac:dyDescent="0.3">
      <c r="A14" s="4" t="s">
        <v>24</v>
      </c>
      <c r="B14" s="3" t="s">
        <v>10</v>
      </c>
      <c r="C14" s="3">
        <v>120796</v>
      </c>
      <c r="D14" s="3">
        <f t="shared" si="2"/>
        <v>60609</v>
      </c>
      <c r="E14" s="3">
        <v>62500</v>
      </c>
      <c r="F14" s="3">
        <f t="shared" si="3"/>
        <v>1.5999999999999999E-5</v>
      </c>
      <c r="G14" s="3">
        <f t="shared" si="1"/>
        <v>0.96974399999999994</v>
      </c>
    </row>
    <row r="15" spans="1:8" x14ac:dyDescent="0.3">
      <c r="A15" s="4" t="s">
        <v>25</v>
      </c>
      <c r="B15" s="3" t="s">
        <v>11</v>
      </c>
      <c r="C15" s="3">
        <v>8663691</v>
      </c>
      <c r="D15" s="3">
        <f t="shared" si="2"/>
        <v>8542895</v>
      </c>
      <c r="E15" s="3">
        <v>62500</v>
      </c>
      <c r="F15" s="3">
        <f t="shared" si="3"/>
        <v>1.5999999999999999E-5</v>
      </c>
      <c r="G15" s="3">
        <f t="shared" si="1"/>
        <v>136.68631999999999</v>
      </c>
    </row>
    <row r="16" spans="1:8" ht="43.2" x14ac:dyDescent="0.3">
      <c r="A16" s="5" t="s">
        <v>26</v>
      </c>
      <c r="B16" s="3" t="s">
        <v>12</v>
      </c>
      <c r="C16" s="3">
        <v>8664944</v>
      </c>
      <c r="D16" s="3">
        <f t="shared" si="2"/>
        <v>1253</v>
      </c>
      <c r="E16" s="3">
        <v>62500</v>
      </c>
      <c r="F16" s="3">
        <f t="shared" si="3"/>
        <v>1.5999999999999999E-5</v>
      </c>
      <c r="G16" s="3">
        <f t="shared" si="1"/>
        <v>2.0048E-2</v>
      </c>
    </row>
    <row r="17" spans="1:8" x14ac:dyDescent="0.3">
      <c r="A17" s="4" t="s">
        <v>38</v>
      </c>
      <c r="F17" s="6"/>
      <c r="G17" s="3">
        <f>SUM(G4:G16)</f>
        <v>139.753376</v>
      </c>
      <c r="H17" s="3">
        <v>139.94</v>
      </c>
    </row>
    <row r="19" spans="1:8" x14ac:dyDescent="0.3">
      <c r="F19" s="6"/>
    </row>
    <row r="21" spans="1:8" x14ac:dyDescent="0.3">
      <c r="A21" s="8" t="s">
        <v>32</v>
      </c>
    </row>
    <row r="22" spans="1:8" x14ac:dyDescent="0.3">
      <c r="A22" s="3" t="s">
        <v>46</v>
      </c>
      <c r="F22" s="1"/>
      <c r="G22" s="1"/>
      <c r="H22" s="1"/>
    </row>
    <row r="23" spans="1:8" x14ac:dyDescent="0.3">
      <c r="A23" s="3" t="s">
        <v>33</v>
      </c>
      <c r="F23" s="1"/>
      <c r="G23" s="1"/>
      <c r="H23" s="1"/>
    </row>
    <row r="24" spans="1:8" x14ac:dyDescent="0.3">
      <c r="A24" s="3" t="s">
        <v>47</v>
      </c>
      <c r="F24" s="1"/>
      <c r="G24" s="1"/>
      <c r="H24" s="1"/>
    </row>
    <row r="25" spans="1:8" ht="28.8" x14ac:dyDescent="0.3">
      <c r="A25" s="7" t="s">
        <v>41</v>
      </c>
    </row>
    <row r="26" spans="1:8" x14ac:dyDescent="0.3">
      <c r="A26" s="3" t="s">
        <v>34</v>
      </c>
    </row>
    <row r="27" spans="1:8" x14ac:dyDescent="0.3">
      <c r="A27" s="3" t="s">
        <v>35</v>
      </c>
    </row>
    <row r="28" spans="1:8" x14ac:dyDescent="0.3">
      <c r="A28" s="3" t="s">
        <v>36</v>
      </c>
    </row>
    <row r="51" spans="1:7" x14ac:dyDescent="0.3">
      <c r="B51" s="3" t="s">
        <v>49</v>
      </c>
    </row>
    <row r="53" spans="1:7" ht="28.8" x14ac:dyDescent="0.3">
      <c r="A53" s="11" t="s">
        <v>45</v>
      </c>
    </row>
    <row r="55" spans="1:7" x14ac:dyDescent="0.3">
      <c r="A55" s="2" t="s">
        <v>13</v>
      </c>
      <c r="B55" s="2" t="s">
        <v>37</v>
      </c>
      <c r="C55" s="2" t="s">
        <v>27</v>
      </c>
      <c r="D55" s="2" t="s">
        <v>28</v>
      </c>
      <c r="E55" s="2" t="s">
        <v>30</v>
      </c>
      <c r="F55" s="2" t="s">
        <v>31</v>
      </c>
      <c r="G55" s="2" t="s">
        <v>29</v>
      </c>
    </row>
    <row r="56" spans="1:7" x14ac:dyDescent="0.3">
      <c r="A56" s="4" t="s">
        <v>23</v>
      </c>
      <c r="B56" s="3" t="s">
        <v>0</v>
      </c>
      <c r="C56" s="3">
        <v>25</v>
      </c>
      <c r="D56" s="3">
        <f>C56-0</f>
        <v>25</v>
      </c>
      <c r="E56" s="3">
        <v>62500</v>
      </c>
      <c r="F56" s="3">
        <f t="shared" ref="F56:F59" si="4">1/E56</f>
        <v>1.5999999999999999E-5</v>
      </c>
      <c r="G56" s="3">
        <f t="shared" ref="G56:G59" si="5">F56*D56</f>
        <v>3.9999999999999996E-4</v>
      </c>
    </row>
    <row r="57" spans="1:7" x14ac:dyDescent="0.3">
      <c r="A57" s="4" t="s">
        <v>24</v>
      </c>
      <c r="B57" s="3" t="s">
        <v>1</v>
      </c>
      <c r="C57" s="3">
        <v>6197</v>
      </c>
      <c r="D57" s="3">
        <f>C57-C56</f>
        <v>6172</v>
      </c>
      <c r="E57" s="3">
        <v>62500</v>
      </c>
      <c r="F57" s="3">
        <f t="shared" si="4"/>
        <v>1.5999999999999999E-5</v>
      </c>
      <c r="G57" s="3">
        <f t="shared" si="5"/>
        <v>9.8751999999999993E-2</v>
      </c>
    </row>
    <row r="58" spans="1:7" x14ac:dyDescent="0.3">
      <c r="A58" s="4" t="s">
        <v>25</v>
      </c>
      <c r="B58" s="3" t="s">
        <v>2</v>
      </c>
      <c r="C58" s="3">
        <v>2760163</v>
      </c>
      <c r="D58" s="3">
        <f t="shared" ref="D58:D59" si="6">C58-C57</f>
        <v>2753966</v>
      </c>
      <c r="E58" s="3">
        <v>62500</v>
      </c>
      <c r="F58" s="3">
        <f t="shared" si="4"/>
        <v>1.5999999999999999E-5</v>
      </c>
      <c r="G58" s="3">
        <f t="shared" si="5"/>
        <v>44.063455999999995</v>
      </c>
    </row>
    <row r="59" spans="1:7" ht="43.2" x14ac:dyDescent="0.3">
      <c r="A59" s="5" t="s">
        <v>26</v>
      </c>
      <c r="B59" s="3" t="s">
        <v>3</v>
      </c>
      <c r="C59" s="3">
        <v>2760227</v>
      </c>
      <c r="D59" s="3">
        <f t="shared" si="6"/>
        <v>64</v>
      </c>
      <c r="E59" s="3">
        <v>62500</v>
      </c>
      <c r="F59" s="3">
        <f t="shared" si="4"/>
        <v>1.5999999999999999E-5</v>
      </c>
      <c r="G59" s="3">
        <f t="shared" si="5"/>
        <v>1.024E-3</v>
      </c>
    </row>
    <row r="60" spans="1:7" x14ac:dyDescent="0.3">
      <c r="A60" s="9"/>
      <c r="F60" s="6"/>
    </row>
    <row r="62" spans="1:7" x14ac:dyDescent="0.3">
      <c r="A62" s="8" t="s">
        <v>32</v>
      </c>
    </row>
    <row r="63" spans="1:7" x14ac:dyDescent="0.3">
      <c r="A63" s="3" t="s">
        <v>40</v>
      </c>
    </row>
    <row r="64" spans="1:7" x14ac:dyDescent="0.3">
      <c r="A64" s="3" t="s">
        <v>33</v>
      </c>
    </row>
    <row r="65" spans="1:1" x14ac:dyDescent="0.3">
      <c r="A65" s="3" t="s">
        <v>47</v>
      </c>
    </row>
    <row r="66" spans="1:1" ht="28.8" x14ac:dyDescent="0.3">
      <c r="A66" s="7" t="s">
        <v>42</v>
      </c>
    </row>
    <row r="67" spans="1:1" x14ac:dyDescent="0.3">
      <c r="A67" s="3" t="s">
        <v>43</v>
      </c>
    </row>
    <row r="68" spans="1:1" x14ac:dyDescent="0.3">
      <c r="A68" s="3" t="s">
        <v>35</v>
      </c>
    </row>
    <row r="69" spans="1:1" x14ac:dyDescent="0.3">
      <c r="A69" s="3" t="s">
        <v>36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Boot_Benchmark_Correlation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Joshi, Sammit</dc:creator>
  <cp:lastModifiedBy>Joshi, Sammit</cp:lastModifiedBy>
  <dcterms:created xsi:type="dcterms:W3CDTF">2015-06-05T18:17:20Z</dcterms:created>
  <dcterms:modified xsi:type="dcterms:W3CDTF">2023-09-14T12:25:12Z</dcterms:modified>
</cp:coreProperties>
</file>