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uri.kurs\Work\TMC2300-IOT-REF (IoT, wireless)\v4.0\Documentation\"/>
    </mc:Choice>
  </mc:AlternateContent>
  <xr:revisionPtr revIDLastSave="0" documentId="13_ncr:1_{CA8CA536-4EC2-463E-A3AF-BC8360D8D050}" xr6:coauthVersionLast="45" xr6:coauthVersionMax="45" xr10:uidLastSave="{00000000-0000-0000-0000-000000000000}"/>
  <bookViews>
    <workbookView xWindow="7200" yWindow="1980" windowWidth="21600" windowHeight="11385" tabRatio="595" xr2:uid="{00000000-000D-0000-FFFF-FFFF00000000}"/>
  </bookViews>
  <sheets>
    <sheet name="TMC2300-IOT-REF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1" l="1"/>
  <c r="L39" i="1" l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A5" i="1"/>
  <c r="A6" i="1" s="1"/>
  <c r="A7" i="1" s="1"/>
  <c r="A8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L4" i="1"/>
  <c r="L40" i="1" l="1"/>
</calcChain>
</file>

<file path=xl/sharedStrings.xml><?xml version="1.0" encoding="utf-8"?>
<sst xmlns="http://schemas.openxmlformats.org/spreadsheetml/2006/main" count="223" uniqueCount="140">
  <si>
    <t>TMC2300-IOT-REF v4.0</t>
  </si>
  <si>
    <t>#</t>
  </si>
  <si>
    <t>QTY</t>
  </si>
  <si>
    <t>REFDES</t>
  </si>
  <si>
    <t>VALUE</t>
  </si>
  <si>
    <t>PACKAGE</t>
  </si>
  <si>
    <t>ASSY</t>
  </si>
  <si>
    <t>MAN?FACTURER</t>
  </si>
  <si>
    <t>MAN?FACTURER PN</t>
  </si>
  <si>
    <t>SUPPLIER</t>
  </si>
  <si>
    <t>SUPPLIER PN</t>
  </si>
  <si>
    <t>COST (unit, $)</t>
  </si>
  <si>
    <t>COST (total, $)</t>
  </si>
  <si>
    <t>AE1</t>
  </si>
  <si>
    <t>Antenna: IFA B 2.4GHz</t>
  </si>
  <si>
    <t>not assembled</t>
  </si>
  <si>
    <t>C1, C6, C10, C24</t>
  </si>
  <si>
    <t>C_0402_1005Metric</t>
  </si>
  <si>
    <t>SMD</t>
  </si>
  <si>
    <t>LCSC</t>
  </si>
  <si>
    <t xml:space="preserve">C324476 </t>
  </si>
  <si>
    <t>C14</t>
  </si>
  <si>
    <t>100pF/25V</t>
  </si>
  <si>
    <t xml:space="preserve">C161513 </t>
  </si>
  <si>
    <t>C19, C20</t>
  </si>
  <si>
    <t xml:space="preserve">C60078 </t>
  </si>
  <si>
    <t>C2, C4, C12, C15, C16, C17, C18, C23</t>
  </si>
  <si>
    <t>100nF/10V</t>
  </si>
  <si>
    <t xml:space="preserve">C76997 </t>
  </si>
  <si>
    <t>C5, C9</t>
  </si>
  <si>
    <t>C7</t>
  </si>
  <si>
    <t>5.6pF/10V</t>
  </si>
  <si>
    <t xml:space="preserve">C285041 </t>
  </si>
  <si>
    <t xml:space="preserve">C307414 </t>
  </si>
  <si>
    <t>D1, D3</t>
  </si>
  <si>
    <t>LED green/0402</t>
  </si>
  <si>
    <t>LED_0402_1005Metric</t>
  </si>
  <si>
    <t xml:space="preserve">C130723 </t>
  </si>
  <si>
    <t>D2</t>
  </si>
  <si>
    <t>LED white/0402</t>
  </si>
  <si>
    <t xml:space="preserve">C397046 </t>
  </si>
  <si>
    <t>D4</t>
  </si>
  <si>
    <t>LED red/0402</t>
  </si>
  <si>
    <t>C397045</t>
  </si>
  <si>
    <t>D5, D7</t>
  </si>
  <si>
    <t>LED yellow/0402</t>
  </si>
  <si>
    <t xml:space="preserve">C130721 </t>
  </si>
  <si>
    <t>D6, D8</t>
  </si>
  <si>
    <t>B5819, Schottky barrier diode</t>
  </si>
  <si>
    <t>SOD-323</t>
  </si>
  <si>
    <t xml:space="preserve">C169530 </t>
  </si>
  <si>
    <t>H1, H2</t>
  </si>
  <si>
    <t>Mounting Hole</t>
  </si>
  <si>
    <t>MountingHole_2.7mm</t>
  </si>
  <si>
    <t>IC1</t>
  </si>
  <si>
    <t>TMC2300</t>
  </si>
  <si>
    <t>QFN20</t>
  </si>
  <si>
    <t>TRINAMIC</t>
  </si>
  <si>
    <t>provided by Trinamic</t>
  </si>
  <si>
    <t>J1</t>
  </si>
  <si>
    <t>USB Type-C</t>
  </si>
  <si>
    <t>USB_C_Receptacle</t>
  </si>
  <si>
    <t>SMD, right angle; THT</t>
  </si>
  <si>
    <t>C136423</t>
  </si>
  <si>
    <t>J2</t>
  </si>
  <si>
    <t>Pin Header 1x10, 2.54mm</t>
  </si>
  <si>
    <t xml:space="preserve">C57369 </t>
  </si>
  <si>
    <t>J3</t>
  </si>
  <si>
    <t>Pin Header 1x4, 2.54mm</t>
  </si>
  <si>
    <t xml:space="preserve">C225479 </t>
  </si>
  <si>
    <t>J4</t>
  </si>
  <si>
    <t>JST-PH 2</t>
  </si>
  <si>
    <t>JST_PH_B2B-PH-K_1x02_P2.00mm_Vertical</t>
  </si>
  <si>
    <t>THT</t>
  </si>
  <si>
    <t xml:space="preserve">C2319 </t>
  </si>
  <si>
    <t>J5</t>
  </si>
  <si>
    <t>JST-PH 4</t>
  </si>
  <si>
    <t>JST_PH_B4B-PH-K_1x04_P2.00mm_Vertical</t>
  </si>
  <si>
    <t>C2321</t>
  </si>
  <si>
    <t>Q2</t>
  </si>
  <si>
    <t>CJ2301, P-Channel MOSFET</t>
  </si>
  <si>
    <t>SOT-23 (SOT-23-3)</t>
  </si>
  <si>
    <t xml:space="preserve">C8547 </t>
  </si>
  <si>
    <t>R_0402_1005Metric</t>
  </si>
  <si>
    <t xml:space="preserve">C226166 </t>
  </si>
  <si>
    <t>R12</t>
  </si>
  <si>
    <t xml:space="preserve">C409695 </t>
  </si>
  <si>
    <t>R17, R18</t>
  </si>
  <si>
    <t xml:space="preserve">C159990 </t>
  </si>
  <si>
    <t>R19</t>
  </si>
  <si>
    <t xml:space="preserve">C60488 </t>
  </si>
  <si>
    <t>R4</t>
  </si>
  <si>
    <t>C17168</t>
  </si>
  <si>
    <t>R5</t>
  </si>
  <si>
    <t>R6</t>
  </si>
  <si>
    <t xml:space="preserve">C25741 </t>
  </si>
  <si>
    <t xml:space="preserve">C60490 </t>
  </si>
  <si>
    <t>R9, R10</t>
  </si>
  <si>
    <t>R_0603_1608Metric</t>
  </si>
  <si>
    <t>Digi-Key</t>
  </si>
  <si>
    <t>SW1, SW2</t>
  </si>
  <si>
    <t>SW_Push_SPST_NO</t>
  </si>
  <si>
    <t xml:space="preserve">C115357 </t>
  </si>
  <si>
    <t>U1</t>
  </si>
  <si>
    <t>ESP32 PICO-D4 Radio Tranceiver</t>
  </si>
  <si>
    <t xml:space="preserve">QFN-48_7x7x05P </t>
  </si>
  <si>
    <t xml:space="preserve">C193707 </t>
  </si>
  <si>
    <t>U2</t>
  </si>
  <si>
    <t>TP4054ST25P battery management</t>
  </si>
  <si>
    <t>SOT-23-5</t>
  </si>
  <si>
    <t xml:space="preserve">C382138 </t>
  </si>
  <si>
    <t>U3</t>
  </si>
  <si>
    <t>AP2112K-3.3TRG1, LDO</t>
  </si>
  <si>
    <t>C51118</t>
  </si>
  <si>
    <t>U4</t>
  </si>
  <si>
    <t>UMH3N, 2 NPN transistors</t>
  </si>
  <si>
    <t>SOT-363</t>
  </si>
  <si>
    <t xml:space="preserve">C62892 </t>
  </si>
  <si>
    <t>U5</t>
  </si>
  <si>
    <t>CH340C, USB interface</t>
  </si>
  <si>
    <t>SOP-16</t>
  </si>
  <si>
    <t xml:space="preserve">C84681 </t>
  </si>
  <si>
    <t>SUM</t>
  </si>
  <si>
    <t>10μF/10V</t>
  </si>
  <si>
    <t>2.2μF/10V</t>
  </si>
  <si>
    <t>1μF/10V</t>
  </si>
  <si>
    <t>1kΩ/1/16W/1%</t>
  </si>
  <si>
    <t>499Ω/1/16W/1%</t>
  </si>
  <si>
    <t>5.1kΩ/1/10W/1%</t>
  </si>
  <si>
    <t>2kΩ/1/16W/1%</t>
  </si>
  <si>
    <t>0Ω/1/16W/1%</t>
  </si>
  <si>
    <t>100kΩ/1/16W/1%</t>
  </si>
  <si>
    <t>10kΩ/1/16W/1%</t>
  </si>
  <si>
    <t>180mΩ/0.25W/1%</t>
  </si>
  <si>
    <t>PinHeader_1x10_P2.54mm_Vertical</t>
  </si>
  <si>
    <t>PinHeader_1x4_P2.54mm_Vertical</t>
  </si>
  <si>
    <t>R7, R8, R11, R13, R22, R23</t>
  </si>
  <si>
    <t>P17452CT-ND</t>
  </si>
  <si>
    <t>R1, R2, R3, R14, R15, R16, R21</t>
  </si>
  <si>
    <t>C8, C11, C13, C21, C22, C25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</si>
</sst>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"/>
  </numFmts>
  <fonts count="22"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Consolas"/>
      <family val="2"/>
      <charset val="186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19"/>
      <name val="Calibri"/>
      <family val="2"/>
    </font>
    <font>
      <sz val="10"/>
      <color indexed="8"/>
      <name val="Arial"/>
      <family val="2"/>
      <charset val="134"/>
    </font>
    <font>
      <sz val="11"/>
      <color indexed="20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3"/>
      <name val="Calibri"/>
      <family val="2"/>
    </font>
    <font>
      <b/>
      <sz val="13"/>
      <color indexed="63"/>
      <name val="Calibri"/>
      <family val="2"/>
    </font>
    <font>
      <sz val="18"/>
      <color indexed="63"/>
      <name val="Calibri Light"/>
      <family val="2"/>
    </font>
    <font>
      <sz val="11"/>
      <color indexed="8"/>
      <name val="Calibri"/>
      <family val="2"/>
      <charset val="134"/>
    </font>
    <font>
      <sz val="10"/>
      <name val="Arial"/>
      <family val="2"/>
    </font>
    <font>
      <sz val="10"/>
      <color indexed="8"/>
      <name val="Cascadia Code SemiLight"/>
      <family val="3"/>
    </font>
    <font>
      <sz val="10"/>
      <name val="Cascadia Code SemiLight"/>
      <family val="3"/>
    </font>
  </fonts>
  <fills count="17">
    <fill>
      <patternFill patternType="none"/>
    </fill>
    <fill>
      <patternFill patternType="gray125"/>
    </fill>
    <fill>
      <patternFill patternType="solid">
        <fgColor indexed="44"/>
        <bgColor indexed="22"/>
      </patternFill>
    </fill>
    <fill>
      <patternFill patternType="solid">
        <fgColor indexed="26"/>
        <bgColor indexed="42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4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34"/>
      </patternFill>
    </fill>
    <fill>
      <patternFill patternType="solid">
        <fgColor indexed="51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16"/>
      </patternFill>
    </fill>
    <fill>
      <patternFill patternType="solid">
        <fgColor indexed="55"/>
        <bgColor indexed="23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19"/>
      </patternFill>
    </fill>
    <fill>
      <patternFill patternType="solid">
        <fgColor indexed="9"/>
        <bgColor indexed="42"/>
      </patternFill>
    </fill>
    <fill>
      <patternFill patternType="solid">
        <fgColor indexed="45"/>
        <bgColor indexed="46"/>
      </patternFill>
    </fill>
    <fill>
      <patternFill patternType="solid">
        <fgColor indexed="31"/>
        <bgColor indexed="22"/>
      </patternFill>
    </fill>
  </fills>
  <borders count="1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5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2" borderId="0" applyNumberFormat="0" applyBorder="0" applyAlignment="0" applyProtection="0"/>
    <xf numFmtId="0" fontId="2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2" borderId="0" applyNumberFormat="0" applyBorder="0" applyAlignment="0" applyProtection="0"/>
    <xf numFmtId="0" fontId="1" fillId="7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2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1" applyNumberFormat="0" applyAlignment="0" applyProtection="0"/>
    <xf numFmtId="0" fontId="5" fillId="14" borderId="2" applyNumberFormat="0" applyAlignment="0" applyProtection="0"/>
    <xf numFmtId="0" fontId="6" fillId="7" borderId="2" applyNumberFormat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2" fillId="2" borderId="0"/>
    <xf numFmtId="0" fontId="2" fillId="7" borderId="0"/>
    <xf numFmtId="0" fontId="18" fillId="0" borderId="0"/>
    <xf numFmtId="0" fontId="9" fillId="5" borderId="0" applyNumberFormat="0" applyBorder="0" applyAlignment="0" applyProtection="0"/>
    <xf numFmtId="0" fontId="10" fillId="3" borderId="0" applyNumberFormat="0" applyBorder="0" applyAlignment="0" applyProtection="0"/>
    <xf numFmtId="0" fontId="11" fillId="0" borderId="0"/>
    <xf numFmtId="0" fontId="11" fillId="0" borderId="0"/>
    <xf numFmtId="0" fontId="19" fillId="3" borderId="8" applyNumberFormat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" fillId="0" borderId="0"/>
    <xf numFmtId="0" fontId="14" fillId="11" borderId="3" applyNumberFormat="0" applyAlignment="0" applyProtection="0"/>
    <xf numFmtId="0" fontId="13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4" fillId="0" borderId="7" applyNumberFormat="0" applyFill="0" applyAlignment="0" applyProtection="0"/>
    <xf numFmtId="0" fontId="4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45">
    <xf numFmtId="0" fontId="0" fillId="0" borderId="0" xfId="0"/>
    <xf numFmtId="0" fontId="20" fillId="0" borderId="0" xfId="35" applyFont="1" applyAlignment="1">
      <alignment vertical="center"/>
    </xf>
    <xf numFmtId="0" fontId="20" fillId="0" borderId="8" xfId="35" applyFont="1" applyBorder="1" applyAlignment="1">
      <alignment vertical="center"/>
    </xf>
    <xf numFmtId="0" fontId="20" fillId="0" borderId="8" xfId="34" applyFont="1" applyFill="1" applyBorder="1" applyAlignment="1">
      <alignment vertical="center" wrapText="1"/>
    </xf>
    <xf numFmtId="0" fontId="20" fillId="0" borderId="8" xfId="39" applyFont="1" applyBorder="1" applyAlignment="1">
      <alignment vertical="center" wrapText="1"/>
    </xf>
    <xf numFmtId="0" fontId="20" fillId="0" borderId="0" xfId="39" applyFont="1" applyAlignment="1">
      <alignment vertical="center" wrapText="1"/>
    </xf>
    <xf numFmtId="1" fontId="20" fillId="0" borderId="0" xfId="35" applyNumberFormat="1" applyFont="1" applyAlignment="1">
      <alignment vertical="center"/>
    </xf>
    <xf numFmtId="0" fontId="20" fillId="0" borderId="0" xfId="35" applyFont="1" applyAlignment="1">
      <alignment vertical="center" wrapText="1"/>
    </xf>
    <xf numFmtId="49" fontId="20" fillId="0" borderId="0" xfId="35" applyNumberFormat="1" applyFont="1" applyAlignment="1">
      <alignment vertical="center"/>
    </xf>
    <xf numFmtId="0" fontId="20" fillId="0" borderId="0" xfId="35" applyFont="1" applyAlignment="1">
      <alignment horizontal="center" vertical="center"/>
    </xf>
    <xf numFmtId="49" fontId="20" fillId="0" borderId="8" xfId="35" applyNumberFormat="1" applyFont="1" applyBorder="1" applyAlignment="1">
      <alignment vertical="center"/>
    </xf>
    <xf numFmtId="0" fontId="20" fillId="0" borderId="8" xfId="38" applyFont="1" applyBorder="1" applyAlignment="1">
      <alignment vertical="center" wrapText="1"/>
    </xf>
    <xf numFmtId="0" fontId="20" fillId="0" borderId="0" xfId="35" applyFont="1" applyBorder="1" applyAlignment="1">
      <alignment horizontal="center" vertical="center"/>
    </xf>
    <xf numFmtId="0" fontId="20" fillId="0" borderId="0" xfId="35" applyFont="1" applyBorder="1" applyAlignment="1">
      <alignment horizontal="left" vertical="center"/>
    </xf>
    <xf numFmtId="164" fontId="20" fillId="0" borderId="0" xfId="35" applyNumberFormat="1" applyFont="1" applyBorder="1" applyAlignment="1">
      <alignment horizontal="left" vertical="center"/>
    </xf>
    <xf numFmtId="0" fontId="20" fillId="0" borderId="10" xfId="35" applyFont="1" applyBorder="1" applyAlignment="1">
      <alignment vertical="center"/>
    </xf>
    <xf numFmtId="0" fontId="20" fillId="16" borderId="0" xfId="33" applyFont="1" applyFill="1" applyBorder="1" applyAlignment="1">
      <alignment horizontal="center" vertical="center"/>
    </xf>
    <xf numFmtId="1" fontId="20" fillId="16" borderId="0" xfId="33" applyNumberFormat="1" applyFont="1" applyFill="1" applyBorder="1" applyAlignment="1">
      <alignment horizontal="left" vertical="center"/>
    </xf>
    <xf numFmtId="0" fontId="20" fillId="16" borderId="0" xfId="33" applyFont="1" applyFill="1" applyBorder="1" applyAlignment="1">
      <alignment horizontal="left" vertical="center"/>
    </xf>
    <xf numFmtId="49" fontId="20" fillId="16" borderId="0" xfId="33" applyNumberFormat="1" applyFont="1" applyFill="1" applyBorder="1" applyAlignment="1">
      <alignment horizontal="left" vertical="center"/>
    </xf>
    <xf numFmtId="0" fontId="20" fillId="16" borderId="0" xfId="35" applyFont="1" applyFill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0" fillId="0" borderId="0" xfId="35" applyFont="1" applyBorder="1" applyAlignment="1">
      <alignment vertical="center"/>
    </xf>
    <xf numFmtId="0" fontId="20" fillId="0" borderId="0" xfId="34" applyFont="1" applyFill="1" applyBorder="1" applyAlignment="1">
      <alignment vertical="center" wrapText="1"/>
    </xf>
    <xf numFmtId="0" fontId="20" fillId="0" borderId="0" xfId="39" applyFont="1" applyBorder="1" applyAlignment="1">
      <alignment vertical="center" wrapText="1"/>
    </xf>
    <xf numFmtId="1" fontId="20" fillId="0" borderId="0" xfId="35" applyNumberFormat="1" applyFont="1" applyBorder="1" applyAlignment="1">
      <alignment vertical="center"/>
    </xf>
    <xf numFmtId="0" fontId="20" fillId="0" borderId="0" xfId="35" applyFont="1" applyBorder="1" applyAlignment="1">
      <alignment vertical="center" wrapText="1"/>
    </xf>
    <xf numFmtId="0" fontId="20" fillId="0" borderId="0" xfId="34" applyFont="1" applyFill="1" applyBorder="1" applyAlignment="1">
      <alignment vertical="center"/>
    </xf>
    <xf numFmtId="49" fontId="20" fillId="0" borderId="0" xfId="34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20" fillId="0" borderId="0" xfId="35" applyFont="1" applyFill="1" applyBorder="1" applyAlignment="1">
      <alignment vertical="center"/>
    </xf>
    <xf numFmtId="0" fontId="20" fillId="0" borderId="0" xfId="35" applyFont="1" applyFill="1" applyBorder="1" applyAlignment="1">
      <alignment horizontal="right" vertical="center"/>
    </xf>
    <xf numFmtId="0" fontId="20" fillId="0" borderId="0" xfId="35" applyFont="1" applyFill="1" applyAlignment="1">
      <alignment vertical="center"/>
    </xf>
    <xf numFmtId="0" fontId="21" fillId="0" borderId="0" xfId="0" applyFont="1" applyFill="1" applyBorder="1" applyAlignment="1">
      <alignment vertical="center"/>
    </xf>
    <xf numFmtId="0" fontId="20" fillId="0" borderId="0" xfId="39" applyFont="1" applyFill="1" applyBorder="1" applyAlignment="1">
      <alignment vertical="center" wrapText="1"/>
    </xf>
    <xf numFmtId="0" fontId="20" fillId="0" borderId="0" xfId="39" applyFont="1" applyFill="1" applyBorder="1" applyAlignment="1">
      <alignment vertical="center"/>
    </xf>
    <xf numFmtId="1" fontId="20" fillId="0" borderId="0" xfId="35" applyNumberFormat="1" applyFont="1" applyFill="1" applyBorder="1" applyAlignment="1">
      <alignment vertical="center"/>
    </xf>
    <xf numFmtId="0" fontId="20" fillId="0" borderId="0" xfId="35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20" fillId="0" borderId="0" xfId="38" applyFont="1" applyFill="1" applyBorder="1" applyAlignment="1">
      <alignment vertical="center"/>
    </xf>
    <xf numFmtId="0" fontId="20" fillId="0" borderId="0" xfId="38" applyFont="1" applyFill="1" applyBorder="1" applyAlignment="1">
      <alignment vertical="center" wrapText="1"/>
    </xf>
    <xf numFmtId="49" fontId="20" fillId="0" borderId="0" xfId="35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vertical="center" wrapText="1"/>
    </xf>
    <xf numFmtId="164" fontId="20" fillId="0" borderId="0" xfId="35" applyNumberFormat="1" applyFont="1" applyBorder="1" applyAlignment="1">
      <alignment horizontal="left" vertical="center"/>
    </xf>
    <xf numFmtId="0" fontId="20" fillId="0" borderId="0" xfId="35" applyFont="1" applyBorder="1" applyAlignment="1">
      <alignment horizontal="left" vertical="center"/>
    </xf>
  </cellXfs>
  <cellStyles count="53">
    <cellStyle name="20 % - Akzent1" xfId="1" xr:uid="{00000000-0005-0000-0000-000000000000}"/>
    <cellStyle name="20 % - Akzent2" xfId="2" xr:uid="{00000000-0005-0000-0000-000001000000}"/>
    <cellStyle name="20 % - Akzent3" xfId="3" xr:uid="{00000000-0005-0000-0000-000002000000}"/>
    <cellStyle name="20 % - Akzent4" xfId="4" xr:uid="{00000000-0005-0000-0000-000003000000}"/>
    <cellStyle name="20 % - Akzent5" xfId="5" xr:uid="{00000000-0005-0000-0000-000004000000}"/>
    <cellStyle name="20 % - Akzent6" xfId="6" xr:uid="{00000000-0005-0000-0000-000005000000}"/>
    <cellStyle name="40 % - Akzent1" xfId="7" xr:uid="{00000000-0005-0000-0000-000006000000}"/>
    <cellStyle name="40 % - Akzent1 2" xfId="8" xr:uid="{00000000-0005-0000-0000-000007000000}"/>
    <cellStyle name="40 % - Akzent2" xfId="9" xr:uid="{00000000-0005-0000-0000-000008000000}"/>
    <cellStyle name="40 % - Akzent3" xfId="10" xr:uid="{00000000-0005-0000-0000-000009000000}"/>
    <cellStyle name="40 % - Akzent4" xfId="11" xr:uid="{00000000-0005-0000-0000-00000A000000}"/>
    <cellStyle name="40 % - Akzent5" xfId="12" xr:uid="{00000000-0005-0000-0000-00000B000000}"/>
    <cellStyle name="40 % - Akzent6" xfId="13" xr:uid="{00000000-0005-0000-0000-00000C000000}"/>
    <cellStyle name="60 % - Akzent1" xfId="14" xr:uid="{00000000-0005-0000-0000-00000D000000}"/>
    <cellStyle name="60 % - Akzent2" xfId="15" xr:uid="{00000000-0005-0000-0000-00000E000000}"/>
    <cellStyle name="60 % - Akzent3" xfId="16" xr:uid="{00000000-0005-0000-0000-00000F000000}"/>
    <cellStyle name="60 % - Akzent4" xfId="17" xr:uid="{00000000-0005-0000-0000-000010000000}"/>
    <cellStyle name="60 % - Akzent4 2" xfId="18" xr:uid="{00000000-0005-0000-0000-000011000000}"/>
    <cellStyle name="60 % - Akzent5" xfId="19" xr:uid="{00000000-0005-0000-0000-000012000000}"/>
    <cellStyle name="60 % - Akzent6" xfId="20" xr:uid="{00000000-0005-0000-0000-000013000000}"/>
    <cellStyle name="Akzent1" xfId="21" xr:uid="{00000000-0005-0000-0000-000014000000}"/>
    <cellStyle name="Akzent2" xfId="22" xr:uid="{00000000-0005-0000-0000-000015000000}"/>
    <cellStyle name="Akzent3" xfId="23" xr:uid="{00000000-0005-0000-0000-000016000000}"/>
    <cellStyle name="Akzent4" xfId="24" xr:uid="{00000000-0005-0000-0000-000017000000}"/>
    <cellStyle name="Akzent5" xfId="25" xr:uid="{00000000-0005-0000-0000-000018000000}"/>
    <cellStyle name="Akzent6" xfId="26" xr:uid="{00000000-0005-0000-0000-000019000000}"/>
    <cellStyle name="Ausgabe" xfId="27" xr:uid="{00000000-0005-0000-0000-00001A000000}"/>
    <cellStyle name="Berechnung" xfId="28" xr:uid="{00000000-0005-0000-0000-00001B000000}"/>
    <cellStyle name="Eingabe" xfId="29" xr:uid="{00000000-0005-0000-0000-00001C000000}"/>
    <cellStyle name="Ergebnis 1" xfId="30" xr:uid="{00000000-0005-0000-0000-00001D000000}"/>
    <cellStyle name="Ergebnis 2" xfId="31" xr:uid="{00000000-0005-0000-0000-00001E000000}"/>
    <cellStyle name="Erklärender Text" xfId="32" xr:uid="{00000000-0005-0000-0000-00001F000000}"/>
    <cellStyle name="Excel Built-in 40% - Accent1" xfId="33" xr:uid="{00000000-0005-0000-0000-000020000000}"/>
    <cellStyle name="Excel Built-in 60% - Accent4" xfId="34" xr:uid="{00000000-0005-0000-0000-000021000000}"/>
    <cellStyle name="Excel Built-in Normal 1" xfId="35" xr:uid="{00000000-0005-0000-0000-000022000000}"/>
    <cellStyle name="Gut" xfId="36" xr:uid="{00000000-0005-0000-0000-000023000000}"/>
    <cellStyle name="Neutral" xfId="37" builtinId="28" customBuiltin="1"/>
    <cellStyle name="Normal" xfId="0" builtinId="0"/>
    <cellStyle name="Normal_Sheet2" xfId="38" xr:uid="{00000000-0005-0000-0000-000026000000}"/>
    <cellStyle name="Normal_Sheet2_1" xfId="39" xr:uid="{00000000-0005-0000-0000-000027000000}"/>
    <cellStyle name="Notiz" xfId="40" xr:uid="{00000000-0005-0000-0000-000028000000}"/>
    <cellStyle name="Schlecht" xfId="41" xr:uid="{00000000-0005-0000-0000-000029000000}"/>
    <cellStyle name="Schlecht 2" xfId="42" xr:uid="{00000000-0005-0000-0000-00002A000000}"/>
    <cellStyle name="Standard 2" xfId="43" xr:uid="{00000000-0005-0000-0000-00002B000000}"/>
    <cellStyle name="Zelle überprüfen" xfId="44" xr:uid="{00000000-0005-0000-0000-00002C000000}"/>
    <cellStyle name="Warnender Text" xfId="45" xr:uid="{00000000-0005-0000-0000-00002D000000}"/>
    <cellStyle name="Verknüpfte Zelle" xfId="46" xr:uid="{00000000-0005-0000-0000-00002E000000}"/>
    <cellStyle name="Überschrift 1" xfId="47" xr:uid="{00000000-0005-0000-0000-00002F000000}"/>
    <cellStyle name="Überschrift 2" xfId="48" xr:uid="{00000000-0005-0000-0000-000030000000}"/>
    <cellStyle name="Überschrift 3" xfId="49" xr:uid="{00000000-0005-0000-0000-000031000000}"/>
    <cellStyle name="Überschrift 4" xfId="50" xr:uid="{00000000-0005-0000-0000-000032000000}"/>
    <cellStyle name="Überschrift 5" xfId="51" xr:uid="{00000000-0005-0000-0000-000033000000}"/>
    <cellStyle name="Überschrift 6" xfId="52" xr:uid="{00000000-0005-0000-0000-00003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CCCCC"/>
      <rgbColor rgb="00000080"/>
      <rgbColor rgb="00FF00FF"/>
      <rgbColor rgb="00FFD32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D966"/>
      <rgbColor rgb="00B4C7E7"/>
      <rgbColor rgb="00DD9CB3"/>
      <rgbColor rgb="00B38FEE"/>
      <rgbColor rgb="00FFCC00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3"/>
  <sheetViews>
    <sheetView tabSelected="1" workbookViewId="0">
      <pane ySplit="3" topLeftCell="A4" activePane="bottomLeft" state="frozen"/>
      <selection pane="bottomLeft" activeCell="C12" sqref="C12"/>
    </sheetView>
  </sheetViews>
  <sheetFormatPr defaultRowHeight="14.25"/>
  <cols>
    <col min="1" max="1" width="3.28515625" style="1" bestFit="1" customWidth="1"/>
    <col min="2" max="2" width="4.42578125" style="6" customWidth="1"/>
    <col min="3" max="3" width="43.28515625" style="1" customWidth="1"/>
    <col min="4" max="4" width="36.140625" style="1" customWidth="1"/>
    <col min="5" max="5" width="44.42578125" style="8" bestFit="1" customWidth="1"/>
    <col min="6" max="6" width="25.5703125" style="1" customWidth="1"/>
    <col min="7" max="7" width="14.85546875" style="1" customWidth="1"/>
    <col min="8" max="8" width="24.28515625" style="1" customWidth="1"/>
    <col min="9" max="9" width="10.140625" style="1" customWidth="1"/>
    <col min="10" max="10" width="14.85546875" style="1" customWidth="1"/>
    <col min="11" max="11" width="17.28515625" style="9" customWidth="1"/>
    <col min="12" max="12" width="18.42578125" style="1" customWidth="1"/>
    <col min="13" max="16384" width="9.140625" style="1"/>
  </cols>
  <sheetData>
    <row r="1" spans="1:14">
      <c r="A1" s="44" t="s">
        <v>0</v>
      </c>
      <c r="B1" s="44"/>
      <c r="C1" s="44"/>
      <c r="D1" s="44"/>
      <c r="E1" s="44"/>
      <c r="F1" s="44"/>
      <c r="G1" s="13"/>
      <c r="H1" s="13"/>
      <c r="I1" s="13"/>
      <c r="J1" s="13"/>
      <c r="K1" s="13"/>
      <c r="L1" s="13"/>
    </row>
    <row r="2" spans="1:14">
      <c r="A2" s="43">
        <v>44140</v>
      </c>
      <c r="B2" s="43"/>
      <c r="C2" s="43"/>
      <c r="D2" s="43"/>
      <c r="E2" s="43"/>
      <c r="F2" s="43"/>
      <c r="G2" s="14"/>
      <c r="H2" s="14"/>
      <c r="I2" s="14"/>
      <c r="J2" s="14"/>
      <c r="K2" s="14"/>
      <c r="L2" s="14"/>
    </row>
    <row r="3" spans="1:14">
      <c r="A3" s="16" t="s">
        <v>1</v>
      </c>
      <c r="B3" s="17" t="s">
        <v>2</v>
      </c>
      <c r="C3" s="18" t="s">
        <v>3</v>
      </c>
      <c r="D3" s="18" t="s">
        <v>4</v>
      </c>
      <c r="E3" s="19" t="s">
        <v>5</v>
      </c>
      <c r="F3" s="18" t="s">
        <v>6</v>
      </c>
      <c r="G3" s="18" t="s">
        <v>7</v>
      </c>
      <c r="H3" s="18" t="s">
        <v>8</v>
      </c>
      <c r="I3" s="18" t="s">
        <v>9</v>
      </c>
      <c r="J3" s="18" t="s">
        <v>10</v>
      </c>
      <c r="K3" s="18" t="s">
        <v>11</v>
      </c>
      <c r="L3" s="20" t="s">
        <v>12</v>
      </c>
    </row>
    <row r="4" spans="1:14">
      <c r="A4" s="33">
        <v>1</v>
      </c>
      <c r="B4" s="36">
        <v>1</v>
      </c>
      <c r="C4" s="37" t="s">
        <v>13</v>
      </c>
      <c r="D4" s="33" t="s">
        <v>14</v>
      </c>
      <c r="E4" s="33"/>
      <c r="F4" s="30" t="s">
        <v>15</v>
      </c>
      <c r="G4" s="30"/>
      <c r="H4" s="34"/>
      <c r="I4" s="34"/>
      <c r="J4" s="35"/>
      <c r="K4" s="31">
        <v>0</v>
      </c>
      <c r="L4" s="30">
        <f>B4*K4</f>
        <v>0</v>
      </c>
      <c r="M4" s="32"/>
    </row>
    <row r="5" spans="1:14">
      <c r="A5" s="29">
        <f>A4+1</f>
        <v>2</v>
      </c>
      <c r="B5" s="33">
        <v>4</v>
      </c>
      <c r="C5" s="33" t="s">
        <v>16</v>
      </c>
      <c r="D5" s="33" t="s">
        <v>123</v>
      </c>
      <c r="E5" s="33" t="s">
        <v>17</v>
      </c>
      <c r="F5" s="33" t="s">
        <v>18</v>
      </c>
      <c r="G5" s="33"/>
      <c r="H5" s="33"/>
      <c r="I5" s="30" t="s">
        <v>19</v>
      </c>
      <c r="J5" s="30" t="s">
        <v>20</v>
      </c>
      <c r="K5" s="30">
        <v>4.1100000000000005E-2</v>
      </c>
      <c r="L5" s="30">
        <f>B5*K5</f>
        <v>0.16440000000000002</v>
      </c>
      <c r="M5" s="32"/>
      <c r="N5" s="32"/>
    </row>
    <row r="6" spans="1:14" ht="12.75" customHeight="1">
      <c r="A6" s="29">
        <f>A5+1</f>
        <v>3</v>
      </c>
      <c r="B6" s="33">
        <v>1</v>
      </c>
      <c r="C6" s="33" t="s">
        <v>21</v>
      </c>
      <c r="D6" s="33" t="s">
        <v>22</v>
      </c>
      <c r="E6" s="33" t="s">
        <v>17</v>
      </c>
      <c r="F6" s="33" t="s">
        <v>18</v>
      </c>
      <c r="G6" s="33"/>
      <c r="H6" s="33"/>
      <c r="I6" s="30" t="s">
        <v>19</v>
      </c>
      <c r="J6" s="30" t="s">
        <v>23</v>
      </c>
      <c r="K6" s="30">
        <v>3.4000000000000002E-3</v>
      </c>
      <c r="L6" s="30">
        <f>B6*K6</f>
        <v>3.4000000000000002E-3</v>
      </c>
      <c r="M6" s="32"/>
      <c r="N6" s="32"/>
    </row>
    <row r="7" spans="1:14">
      <c r="A7" s="29">
        <f>A6+1</f>
        <v>4</v>
      </c>
      <c r="B7" s="33">
        <v>2</v>
      </c>
      <c r="C7" s="33" t="s">
        <v>24</v>
      </c>
      <c r="D7" s="33" t="s">
        <v>124</v>
      </c>
      <c r="E7" s="33" t="s">
        <v>17</v>
      </c>
      <c r="F7" s="33" t="s">
        <v>18</v>
      </c>
      <c r="G7" s="33"/>
      <c r="H7" s="33"/>
      <c r="I7" s="30" t="s">
        <v>19</v>
      </c>
      <c r="J7" s="30" t="s">
        <v>25</v>
      </c>
      <c r="K7" s="30">
        <v>1.72E-2</v>
      </c>
      <c r="L7" s="30">
        <f>B7*K7</f>
        <v>3.44E-2</v>
      </c>
      <c r="M7" s="32"/>
    </row>
    <row r="8" spans="1:14">
      <c r="A8" s="29">
        <f>A7+1</f>
        <v>5</v>
      </c>
      <c r="B8" s="33">
        <v>8</v>
      </c>
      <c r="C8" s="33" t="s">
        <v>26</v>
      </c>
      <c r="D8" s="33" t="s">
        <v>27</v>
      </c>
      <c r="E8" s="33" t="s">
        <v>17</v>
      </c>
      <c r="F8" s="33" t="s">
        <v>18</v>
      </c>
      <c r="G8" s="33"/>
      <c r="H8" s="33"/>
      <c r="I8" s="30" t="s">
        <v>19</v>
      </c>
      <c r="J8" s="30" t="s">
        <v>28</v>
      </c>
      <c r="K8" s="31">
        <v>5.4000000000000003E-3</v>
      </c>
      <c r="L8" s="30">
        <f>B8*K8</f>
        <v>4.3200000000000002E-2</v>
      </c>
      <c r="M8" s="32"/>
    </row>
    <row r="9" spans="1:14">
      <c r="A9" s="29">
        <f>A8+1</f>
        <v>6</v>
      </c>
      <c r="B9" s="29">
        <v>2</v>
      </c>
      <c r="C9" s="29" t="s">
        <v>29</v>
      </c>
      <c r="D9" s="29" t="s">
        <v>27</v>
      </c>
      <c r="E9" s="42" t="s">
        <v>17</v>
      </c>
      <c r="F9" s="29" t="s">
        <v>15</v>
      </c>
      <c r="G9" s="29"/>
      <c r="H9" s="29"/>
      <c r="I9" s="30"/>
      <c r="J9" s="30"/>
      <c r="K9" s="31">
        <v>0</v>
      </c>
      <c r="L9" s="30">
        <f t="shared" ref="L9:L39" si="0">B9*K9</f>
        <v>0</v>
      </c>
      <c r="M9" s="32"/>
    </row>
    <row r="10" spans="1:14" ht="12.75" customHeight="1">
      <c r="A10" s="29">
        <f t="shared" ref="A10:A39" si="1">A9+1</f>
        <v>7</v>
      </c>
      <c r="B10" s="33">
        <v>1</v>
      </c>
      <c r="C10" s="33" t="s">
        <v>30</v>
      </c>
      <c r="D10" s="33" t="s">
        <v>31</v>
      </c>
      <c r="E10" s="33" t="s">
        <v>17</v>
      </c>
      <c r="F10" s="33" t="s">
        <v>18</v>
      </c>
      <c r="G10" s="33"/>
      <c r="H10" s="33"/>
      <c r="I10" s="30" t="s">
        <v>19</v>
      </c>
      <c r="J10" s="30" t="s">
        <v>32</v>
      </c>
      <c r="K10" s="30">
        <v>2.7000000000000001E-3</v>
      </c>
      <c r="L10" s="30">
        <f t="shared" si="0"/>
        <v>2.7000000000000001E-3</v>
      </c>
      <c r="M10" s="32"/>
    </row>
    <row r="11" spans="1:14">
      <c r="A11" s="29">
        <f t="shared" si="1"/>
        <v>8</v>
      </c>
      <c r="B11" s="33">
        <v>6</v>
      </c>
      <c r="C11" s="33" t="s">
        <v>139</v>
      </c>
      <c r="D11" s="33" t="s">
        <v>125</v>
      </c>
      <c r="E11" s="33" t="s">
        <v>17</v>
      </c>
      <c r="F11" s="33" t="s">
        <v>18</v>
      </c>
      <c r="G11" s="33"/>
      <c r="H11" s="33"/>
      <c r="I11" s="30" t="s">
        <v>19</v>
      </c>
      <c r="J11" s="30" t="s">
        <v>33</v>
      </c>
      <c r="K11" s="30">
        <v>7.4000000000000003E-3</v>
      </c>
      <c r="L11" s="30">
        <f t="shared" si="0"/>
        <v>4.4400000000000002E-2</v>
      </c>
      <c r="M11" s="32"/>
    </row>
    <row r="12" spans="1:14" ht="12.75" customHeight="1">
      <c r="A12" s="29">
        <f t="shared" si="1"/>
        <v>9</v>
      </c>
      <c r="B12" s="33">
        <v>2</v>
      </c>
      <c r="C12" s="33" t="s">
        <v>34</v>
      </c>
      <c r="D12" s="33" t="s">
        <v>35</v>
      </c>
      <c r="E12" s="33" t="s">
        <v>36</v>
      </c>
      <c r="F12" s="33" t="s">
        <v>18</v>
      </c>
      <c r="G12" s="33"/>
      <c r="H12" s="33"/>
      <c r="I12" s="23" t="s">
        <v>19</v>
      </c>
      <c r="J12" s="27" t="s">
        <v>37</v>
      </c>
      <c r="K12" s="30">
        <v>3.9400000000000004E-2</v>
      </c>
      <c r="L12" s="30">
        <f t="shared" si="0"/>
        <v>7.8800000000000009E-2</v>
      </c>
      <c r="M12" s="32"/>
    </row>
    <row r="13" spans="1:14">
      <c r="A13" s="29">
        <f t="shared" si="1"/>
        <v>10</v>
      </c>
      <c r="B13" s="33">
        <v>1</v>
      </c>
      <c r="C13" s="33" t="s">
        <v>38</v>
      </c>
      <c r="D13" s="33" t="s">
        <v>39</v>
      </c>
      <c r="E13" s="33" t="s">
        <v>36</v>
      </c>
      <c r="F13" s="33" t="s">
        <v>18</v>
      </c>
      <c r="G13" s="33"/>
      <c r="H13" s="33"/>
      <c r="I13" s="23" t="s">
        <v>19</v>
      </c>
      <c r="J13" s="27" t="s">
        <v>40</v>
      </c>
      <c r="K13" s="30">
        <v>3.3500000000000002E-2</v>
      </c>
      <c r="L13" s="30">
        <f t="shared" si="0"/>
        <v>3.3500000000000002E-2</v>
      </c>
      <c r="M13" s="32"/>
    </row>
    <row r="14" spans="1:14">
      <c r="A14" s="29">
        <f t="shared" si="1"/>
        <v>11</v>
      </c>
      <c r="B14" s="33">
        <v>1</v>
      </c>
      <c r="C14" s="33" t="s">
        <v>41</v>
      </c>
      <c r="D14" s="33" t="s">
        <v>42</v>
      </c>
      <c r="E14" s="33" t="s">
        <v>36</v>
      </c>
      <c r="F14" s="33" t="s">
        <v>18</v>
      </c>
      <c r="G14" s="33"/>
      <c r="H14" s="33"/>
      <c r="I14" s="23" t="s">
        <v>19</v>
      </c>
      <c r="J14" s="27" t="s">
        <v>43</v>
      </c>
      <c r="K14" s="30">
        <v>2.6600000000000002E-2</v>
      </c>
      <c r="L14" s="30">
        <f t="shared" si="0"/>
        <v>2.6600000000000002E-2</v>
      </c>
      <c r="M14" s="32"/>
    </row>
    <row r="15" spans="1:14" ht="12.75" customHeight="1">
      <c r="A15" s="29">
        <f t="shared" si="1"/>
        <v>12</v>
      </c>
      <c r="B15" s="33">
        <v>2</v>
      </c>
      <c r="C15" s="33" t="s">
        <v>44</v>
      </c>
      <c r="D15" s="33" t="s">
        <v>45</v>
      </c>
      <c r="E15" s="33" t="s">
        <v>36</v>
      </c>
      <c r="F15" s="33" t="s">
        <v>18</v>
      </c>
      <c r="G15" s="33"/>
      <c r="H15" s="33"/>
      <c r="I15" s="23" t="s">
        <v>19</v>
      </c>
      <c r="J15" s="27" t="s">
        <v>46</v>
      </c>
      <c r="K15" s="30">
        <v>3.6000000000000004E-2</v>
      </c>
      <c r="L15" s="30">
        <f t="shared" si="0"/>
        <v>7.2000000000000008E-2</v>
      </c>
      <c r="M15" s="32"/>
    </row>
    <row r="16" spans="1:14">
      <c r="A16" s="29">
        <f t="shared" si="1"/>
        <v>13</v>
      </c>
      <c r="B16" s="33">
        <v>2</v>
      </c>
      <c r="C16" s="33" t="s">
        <v>47</v>
      </c>
      <c r="D16" s="33" t="s">
        <v>48</v>
      </c>
      <c r="E16" s="33" t="s">
        <v>49</v>
      </c>
      <c r="F16" s="33" t="s">
        <v>18</v>
      </c>
      <c r="G16" s="33"/>
      <c r="H16" s="33"/>
      <c r="I16" s="23" t="s">
        <v>19</v>
      </c>
      <c r="J16" s="27" t="s">
        <v>50</v>
      </c>
      <c r="K16" s="30">
        <v>1.4500000000000001E-2</v>
      </c>
      <c r="L16" s="30">
        <f t="shared" si="0"/>
        <v>2.9000000000000001E-2</v>
      </c>
      <c r="M16" s="32"/>
    </row>
    <row r="17" spans="1:13">
      <c r="A17" s="29">
        <f t="shared" si="1"/>
        <v>14</v>
      </c>
      <c r="B17" s="36">
        <v>2</v>
      </c>
      <c r="C17" s="37" t="s">
        <v>51</v>
      </c>
      <c r="D17" s="30" t="s">
        <v>52</v>
      </c>
      <c r="E17" s="41" t="s">
        <v>53</v>
      </c>
      <c r="F17" s="30" t="s">
        <v>15</v>
      </c>
      <c r="G17" s="30"/>
      <c r="H17" s="30"/>
      <c r="I17" s="30"/>
      <c r="J17" s="30"/>
      <c r="K17" s="31">
        <v>0</v>
      </c>
      <c r="L17" s="30">
        <f t="shared" si="0"/>
        <v>0</v>
      </c>
      <c r="M17" s="32"/>
    </row>
    <row r="18" spans="1:13">
      <c r="A18" s="29">
        <f t="shared" si="1"/>
        <v>15</v>
      </c>
      <c r="B18" s="27">
        <v>1</v>
      </c>
      <c r="C18" s="27" t="s">
        <v>54</v>
      </c>
      <c r="D18" s="27" t="s">
        <v>55</v>
      </c>
      <c r="E18" s="27" t="s">
        <v>56</v>
      </c>
      <c r="F18" s="27" t="s">
        <v>18</v>
      </c>
      <c r="G18" s="33" t="s">
        <v>57</v>
      </c>
      <c r="H18" s="27" t="s">
        <v>58</v>
      </c>
      <c r="I18" s="34"/>
      <c r="J18" s="34"/>
      <c r="K18" s="31">
        <v>0.24</v>
      </c>
      <c r="L18" s="30">
        <f t="shared" si="0"/>
        <v>0.24</v>
      </c>
      <c r="M18" s="32"/>
    </row>
    <row r="19" spans="1:13">
      <c r="A19" s="29">
        <f t="shared" si="1"/>
        <v>16</v>
      </c>
      <c r="B19" s="36">
        <v>1</v>
      </c>
      <c r="C19" s="37" t="s">
        <v>59</v>
      </c>
      <c r="D19" s="30" t="s">
        <v>60</v>
      </c>
      <c r="E19" s="41" t="s">
        <v>61</v>
      </c>
      <c r="F19" s="30" t="s">
        <v>62</v>
      </c>
      <c r="G19" s="39"/>
      <c r="H19" s="30"/>
      <c r="I19" s="30" t="s">
        <v>19</v>
      </c>
      <c r="J19" s="30" t="s">
        <v>63</v>
      </c>
      <c r="K19" s="30">
        <v>0.56669999999999998</v>
      </c>
      <c r="L19" s="30">
        <f t="shared" si="0"/>
        <v>0.56669999999999998</v>
      </c>
      <c r="M19" s="32"/>
    </row>
    <row r="20" spans="1:13">
      <c r="A20" s="29">
        <f t="shared" si="1"/>
        <v>17</v>
      </c>
      <c r="B20" s="36">
        <v>1</v>
      </c>
      <c r="C20" s="37" t="s">
        <v>64</v>
      </c>
      <c r="D20" s="37" t="s">
        <v>65</v>
      </c>
      <c r="E20" s="41" t="s">
        <v>134</v>
      </c>
      <c r="F20" s="30" t="s">
        <v>15</v>
      </c>
      <c r="G20" s="40"/>
      <c r="H20" s="34"/>
      <c r="I20" s="34" t="s">
        <v>19</v>
      </c>
      <c r="J20" s="35" t="s">
        <v>66</v>
      </c>
      <c r="K20" s="30">
        <v>3.0700000000000002E-2</v>
      </c>
      <c r="L20" s="30">
        <f t="shared" si="0"/>
        <v>3.0700000000000002E-2</v>
      </c>
      <c r="M20" s="32"/>
    </row>
    <row r="21" spans="1:13">
      <c r="A21" s="29">
        <f t="shared" si="1"/>
        <v>18</v>
      </c>
      <c r="B21" s="36">
        <v>1</v>
      </c>
      <c r="C21" s="37" t="s">
        <v>67</v>
      </c>
      <c r="D21" s="37" t="s">
        <v>68</v>
      </c>
      <c r="E21" s="41" t="s">
        <v>135</v>
      </c>
      <c r="F21" s="30" t="s">
        <v>15</v>
      </c>
      <c r="G21" s="34"/>
      <c r="H21" s="34"/>
      <c r="I21" s="34" t="s">
        <v>19</v>
      </c>
      <c r="J21" s="35" t="s">
        <v>69</v>
      </c>
      <c r="K21" s="30">
        <v>4.8800000000000003E-2</v>
      </c>
      <c r="L21" s="30">
        <f t="shared" si="0"/>
        <v>4.8800000000000003E-2</v>
      </c>
      <c r="M21" s="32"/>
    </row>
    <row r="22" spans="1:13" ht="12.75" customHeight="1">
      <c r="A22" s="29">
        <f t="shared" si="1"/>
        <v>19</v>
      </c>
      <c r="B22" s="36">
        <v>1</v>
      </c>
      <c r="C22" s="37" t="s">
        <v>70</v>
      </c>
      <c r="D22" s="30" t="s">
        <v>71</v>
      </c>
      <c r="E22" s="41" t="s">
        <v>72</v>
      </c>
      <c r="F22" s="30" t="s">
        <v>73</v>
      </c>
      <c r="G22" s="30"/>
      <c r="H22" s="30"/>
      <c r="I22" s="34" t="s">
        <v>19</v>
      </c>
      <c r="J22" s="35" t="s">
        <v>74</v>
      </c>
      <c r="K22" s="30">
        <v>3.4000000000000002E-3</v>
      </c>
      <c r="L22" s="30">
        <f t="shared" si="0"/>
        <v>3.4000000000000002E-3</v>
      </c>
      <c r="M22" s="32"/>
    </row>
    <row r="23" spans="1:13" ht="12.75" customHeight="1">
      <c r="A23" s="29">
        <f t="shared" si="1"/>
        <v>20</v>
      </c>
      <c r="B23" s="36">
        <v>1</v>
      </c>
      <c r="C23" s="37" t="s">
        <v>75</v>
      </c>
      <c r="D23" s="30" t="s">
        <v>76</v>
      </c>
      <c r="E23" s="41" t="s">
        <v>77</v>
      </c>
      <c r="F23" s="30" t="s">
        <v>73</v>
      </c>
      <c r="G23" s="30"/>
      <c r="H23" s="30"/>
      <c r="I23" s="34" t="s">
        <v>19</v>
      </c>
      <c r="J23" s="34" t="s">
        <v>78</v>
      </c>
      <c r="K23" s="30">
        <v>6.2000000000000006E-3</v>
      </c>
      <c r="L23" s="30">
        <f t="shared" si="0"/>
        <v>6.2000000000000006E-3</v>
      </c>
      <c r="M23" s="32"/>
    </row>
    <row r="24" spans="1:13" ht="12.75" customHeight="1">
      <c r="A24" s="29">
        <f t="shared" si="1"/>
        <v>21</v>
      </c>
      <c r="B24" s="36">
        <v>1</v>
      </c>
      <c r="C24" s="37" t="s">
        <v>79</v>
      </c>
      <c r="D24" s="33" t="s">
        <v>80</v>
      </c>
      <c r="E24" s="33" t="s">
        <v>81</v>
      </c>
      <c r="F24" s="30" t="s">
        <v>18</v>
      </c>
      <c r="G24" s="30"/>
      <c r="H24" s="34"/>
      <c r="I24" s="34" t="s">
        <v>19</v>
      </c>
      <c r="J24" s="35" t="s">
        <v>82</v>
      </c>
      <c r="K24" s="30">
        <v>2.9900000000000003E-2</v>
      </c>
      <c r="L24" s="30">
        <f t="shared" si="0"/>
        <v>2.9900000000000003E-2</v>
      </c>
      <c r="M24" s="32"/>
    </row>
    <row r="25" spans="1:13" ht="12.75" customHeight="1">
      <c r="A25" s="29">
        <f t="shared" si="1"/>
        <v>22</v>
      </c>
      <c r="B25" s="33">
        <v>7</v>
      </c>
      <c r="C25" s="33" t="s">
        <v>138</v>
      </c>
      <c r="D25" s="33" t="s">
        <v>126</v>
      </c>
      <c r="E25" s="33" t="s">
        <v>83</v>
      </c>
      <c r="F25" s="33" t="s">
        <v>18</v>
      </c>
      <c r="G25" s="33"/>
      <c r="H25" s="33"/>
      <c r="I25" s="34" t="s">
        <v>19</v>
      </c>
      <c r="J25" s="35" t="s">
        <v>84</v>
      </c>
      <c r="K25" s="30">
        <v>5.0000000000000001E-4</v>
      </c>
      <c r="L25" s="30">
        <f t="shared" si="0"/>
        <v>3.5000000000000001E-3</v>
      </c>
      <c r="M25" s="32"/>
    </row>
    <row r="26" spans="1:13">
      <c r="A26" s="29">
        <f t="shared" si="1"/>
        <v>23</v>
      </c>
      <c r="B26" s="33">
        <v>1</v>
      </c>
      <c r="C26" s="33" t="s">
        <v>85</v>
      </c>
      <c r="D26" s="33" t="s">
        <v>127</v>
      </c>
      <c r="E26" s="33" t="s">
        <v>83</v>
      </c>
      <c r="F26" s="33" t="s">
        <v>18</v>
      </c>
      <c r="G26" s="33"/>
      <c r="H26" s="33"/>
      <c r="I26" s="34" t="s">
        <v>19</v>
      </c>
      <c r="J26" s="35" t="s">
        <v>86</v>
      </c>
      <c r="K26" s="30">
        <v>4.0000000000000002E-4</v>
      </c>
      <c r="L26" s="30">
        <f t="shared" si="0"/>
        <v>4.0000000000000002E-4</v>
      </c>
      <c r="M26" s="32"/>
    </row>
    <row r="27" spans="1:13" ht="12.75" customHeight="1">
      <c r="A27" s="29">
        <f t="shared" si="1"/>
        <v>24</v>
      </c>
      <c r="B27" s="36">
        <v>2</v>
      </c>
      <c r="C27" s="37" t="s">
        <v>87</v>
      </c>
      <c r="D27" s="33" t="s">
        <v>128</v>
      </c>
      <c r="E27" s="33" t="s">
        <v>83</v>
      </c>
      <c r="F27" s="30" t="s">
        <v>18</v>
      </c>
      <c r="G27" s="30"/>
      <c r="H27" s="34"/>
      <c r="I27" s="34" t="s">
        <v>19</v>
      </c>
      <c r="J27" s="35" t="s">
        <v>88</v>
      </c>
      <c r="K27" s="30">
        <v>2.6000000000000003E-3</v>
      </c>
      <c r="L27" s="30">
        <f t="shared" si="0"/>
        <v>5.2000000000000006E-3</v>
      </c>
      <c r="M27" s="32"/>
    </row>
    <row r="28" spans="1:13">
      <c r="A28" s="29">
        <f t="shared" si="1"/>
        <v>25</v>
      </c>
      <c r="B28" s="33">
        <v>1</v>
      </c>
      <c r="C28" s="33" t="s">
        <v>89</v>
      </c>
      <c r="D28" s="33" t="s">
        <v>129</v>
      </c>
      <c r="E28" s="33" t="s">
        <v>83</v>
      </c>
      <c r="F28" s="33" t="s">
        <v>18</v>
      </c>
      <c r="G28" s="40"/>
      <c r="H28" s="33"/>
      <c r="I28" s="34" t="s">
        <v>19</v>
      </c>
      <c r="J28" s="35" t="s">
        <v>90</v>
      </c>
      <c r="K28" s="30">
        <v>5.0000000000000001E-4</v>
      </c>
      <c r="L28" s="30">
        <f t="shared" si="0"/>
        <v>5.0000000000000001E-4</v>
      </c>
      <c r="M28" s="32"/>
    </row>
    <row r="29" spans="1:13" ht="12.75" customHeight="1">
      <c r="A29" s="29">
        <f t="shared" si="1"/>
        <v>26</v>
      </c>
      <c r="B29" s="36">
        <v>1</v>
      </c>
      <c r="C29" s="37" t="s">
        <v>91</v>
      </c>
      <c r="D29" s="33" t="s">
        <v>130</v>
      </c>
      <c r="E29" s="33" t="s">
        <v>83</v>
      </c>
      <c r="F29" s="30" t="s">
        <v>15</v>
      </c>
      <c r="G29" s="30"/>
      <c r="H29" s="34"/>
      <c r="I29" s="34" t="s">
        <v>19</v>
      </c>
      <c r="J29" s="35" t="s">
        <v>92</v>
      </c>
      <c r="K29" s="30">
        <v>5.0000000000000001E-4</v>
      </c>
      <c r="L29" s="30">
        <f t="shared" si="0"/>
        <v>5.0000000000000001E-4</v>
      </c>
      <c r="M29" s="32"/>
    </row>
    <row r="30" spans="1:13">
      <c r="A30" s="29">
        <f t="shared" si="1"/>
        <v>27</v>
      </c>
      <c r="B30" s="36">
        <v>1</v>
      </c>
      <c r="C30" s="37" t="s">
        <v>93</v>
      </c>
      <c r="D30" s="33" t="s">
        <v>130</v>
      </c>
      <c r="E30" s="33" t="s">
        <v>83</v>
      </c>
      <c r="F30" s="30" t="s">
        <v>18</v>
      </c>
      <c r="G30" s="30"/>
      <c r="H30" s="34"/>
      <c r="I30" s="34" t="s">
        <v>19</v>
      </c>
      <c r="J30" s="35" t="s">
        <v>92</v>
      </c>
      <c r="K30" s="30">
        <v>5.0000000000000001E-4</v>
      </c>
      <c r="L30" s="30">
        <f t="shared" si="0"/>
        <v>5.0000000000000001E-4</v>
      </c>
      <c r="M30" s="32"/>
    </row>
    <row r="31" spans="1:13">
      <c r="A31" s="29">
        <f t="shared" si="1"/>
        <v>28</v>
      </c>
      <c r="B31" s="36">
        <v>1</v>
      </c>
      <c r="C31" s="37" t="s">
        <v>94</v>
      </c>
      <c r="D31" s="33" t="s">
        <v>131</v>
      </c>
      <c r="E31" s="33" t="s">
        <v>83</v>
      </c>
      <c r="F31" s="30" t="s">
        <v>18</v>
      </c>
      <c r="G31" s="22"/>
      <c r="H31" s="24"/>
      <c r="I31" s="34" t="s">
        <v>19</v>
      </c>
      <c r="J31" s="35" t="s">
        <v>95</v>
      </c>
      <c r="K31" s="30">
        <v>4.0000000000000002E-4</v>
      </c>
      <c r="L31" s="30">
        <f t="shared" si="0"/>
        <v>4.0000000000000002E-4</v>
      </c>
      <c r="M31" s="32"/>
    </row>
    <row r="32" spans="1:13">
      <c r="A32" s="29">
        <f t="shared" si="1"/>
        <v>29</v>
      </c>
      <c r="B32" s="21">
        <v>6</v>
      </c>
      <c r="C32" s="21" t="s">
        <v>136</v>
      </c>
      <c r="D32" s="21" t="s">
        <v>132</v>
      </c>
      <c r="E32" s="21" t="s">
        <v>83</v>
      </c>
      <c r="F32" s="21" t="s">
        <v>18</v>
      </c>
      <c r="G32" s="21"/>
      <c r="H32" s="21"/>
      <c r="I32" s="34" t="s">
        <v>19</v>
      </c>
      <c r="J32" s="35" t="s">
        <v>96</v>
      </c>
      <c r="K32" s="30">
        <v>5.0000000000000001E-4</v>
      </c>
      <c r="L32" s="30">
        <f t="shared" si="0"/>
        <v>3.0000000000000001E-3</v>
      </c>
      <c r="M32" s="32"/>
    </row>
    <row r="33" spans="1:13">
      <c r="A33" s="29">
        <f t="shared" si="1"/>
        <v>30</v>
      </c>
      <c r="B33" s="25">
        <v>2</v>
      </c>
      <c r="C33" s="26" t="s">
        <v>97</v>
      </c>
      <c r="D33" s="21" t="s">
        <v>133</v>
      </c>
      <c r="E33" s="21" t="s">
        <v>98</v>
      </c>
      <c r="F33" s="22" t="s">
        <v>18</v>
      </c>
      <c r="G33" s="22"/>
      <c r="H33" s="24"/>
      <c r="I33" s="34" t="s">
        <v>99</v>
      </c>
      <c r="J33" s="35" t="s">
        <v>137</v>
      </c>
      <c r="K33" s="31">
        <v>5.5370000000000003E-2</v>
      </c>
      <c r="L33" s="30">
        <f t="shared" si="0"/>
        <v>0.11074000000000001</v>
      </c>
      <c r="M33" s="32"/>
    </row>
    <row r="34" spans="1:13">
      <c r="A34" s="29">
        <f t="shared" si="1"/>
        <v>31</v>
      </c>
      <c r="B34" s="36">
        <v>2</v>
      </c>
      <c r="C34" s="37" t="s">
        <v>100</v>
      </c>
      <c r="D34" s="33" t="s">
        <v>101</v>
      </c>
      <c r="E34" s="33" t="s">
        <v>101</v>
      </c>
      <c r="F34" s="30" t="s">
        <v>18</v>
      </c>
      <c r="G34" s="30"/>
      <c r="H34" s="34"/>
      <c r="I34" s="34" t="s">
        <v>19</v>
      </c>
      <c r="J34" s="35" t="s">
        <v>102</v>
      </c>
      <c r="K34" s="30">
        <v>0.1197</v>
      </c>
      <c r="L34" s="30">
        <f t="shared" si="0"/>
        <v>0.2394</v>
      </c>
      <c r="M34" s="32"/>
    </row>
    <row r="35" spans="1:13">
      <c r="A35" s="29">
        <f t="shared" si="1"/>
        <v>32</v>
      </c>
      <c r="B35" s="36">
        <v>1</v>
      </c>
      <c r="C35" s="37" t="s">
        <v>103</v>
      </c>
      <c r="D35" s="33" t="s">
        <v>104</v>
      </c>
      <c r="E35" s="38" t="s">
        <v>105</v>
      </c>
      <c r="F35" s="30" t="s">
        <v>18</v>
      </c>
      <c r="G35" s="22"/>
      <c r="H35" s="24"/>
      <c r="I35" s="34" t="s">
        <v>19</v>
      </c>
      <c r="J35" s="35" t="s">
        <v>106</v>
      </c>
      <c r="K35" s="30">
        <v>3.1091000000000002</v>
      </c>
      <c r="L35" s="30">
        <f t="shared" si="0"/>
        <v>3.1091000000000002</v>
      </c>
      <c r="M35" s="32"/>
    </row>
    <row r="36" spans="1:13">
      <c r="A36" s="29">
        <f t="shared" si="1"/>
        <v>33</v>
      </c>
      <c r="B36" s="36">
        <v>1</v>
      </c>
      <c r="C36" s="37" t="s">
        <v>107</v>
      </c>
      <c r="D36" s="38" t="s">
        <v>108</v>
      </c>
      <c r="E36" s="33" t="s">
        <v>109</v>
      </c>
      <c r="F36" s="30" t="s">
        <v>18</v>
      </c>
      <c r="G36" s="22"/>
      <c r="H36" s="24"/>
      <c r="I36" s="34" t="s">
        <v>19</v>
      </c>
      <c r="J36" s="35" t="s">
        <v>110</v>
      </c>
      <c r="K36" s="30">
        <v>4.2700000000000002E-2</v>
      </c>
      <c r="L36" s="30">
        <f t="shared" si="0"/>
        <v>4.2700000000000002E-2</v>
      </c>
      <c r="M36" s="32"/>
    </row>
    <row r="37" spans="1:13">
      <c r="A37" s="29">
        <f t="shared" si="1"/>
        <v>34</v>
      </c>
      <c r="B37" s="36">
        <v>1</v>
      </c>
      <c r="C37" s="37" t="s">
        <v>111</v>
      </c>
      <c r="D37" s="38" t="s">
        <v>112</v>
      </c>
      <c r="E37" s="33" t="s">
        <v>109</v>
      </c>
      <c r="F37" s="30" t="s">
        <v>18</v>
      </c>
      <c r="G37" s="30"/>
      <c r="H37" s="34"/>
      <c r="I37" s="34" t="s">
        <v>19</v>
      </c>
      <c r="J37" s="35" t="s">
        <v>113</v>
      </c>
      <c r="K37" s="30">
        <v>0.1404</v>
      </c>
      <c r="L37" s="30">
        <f t="shared" si="0"/>
        <v>0.1404</v>
      </c>
      <c r="M37" s="32"/>
    </row>
    <row r="38" spans="1:13">
      <c r="A38" s="29">
        <f t="shared" si="1"/>
        <v>35</v>
      </c>
      <c r="B38" s="36">
        <v>1</v>
      </c>
      <c r="C38" s="37" t="s">
        <v>114</v>
      </c>
      <c r="D38" s="33" t="s">
        <v>115</v>
      </c>
      <c r="E38" s="33" t="s">
        <v>116</v>
      </c>
      <c r="F38" s="30" t="s">
        <v>18</v>
      </c>
      <c r="G38" s="30"/>
      <c r="H38" s="34"/>
      <c r="I38" s="34" t="s">
        <v>19</v>
      </c>
      <c r="J38" s="35" t="s">
        <v>117</v>
      </c>
      <c r="K38" s="30">
        <v>3.6700000000000003E-2</v>
      </c>
      <c r="L38" s="30">
        <f t="shared" si="0"/>
        <v>3.6700000000000003E-2</v>
      </c>
      <c r="M38" s="32"/>
    </row>
    <row r="39" spans="1:13" ht="12.75" customHeight="1">
      <c r="A39" s="29">
        <f t="shared" si="1"/>
        <v>36</v>
      </c>
      <c r="B39" s="36">
        <v>1</v>
      </c>
      <c r="C39" s="37" t="s">
        <v>118</v>
      </c>
      <c r="D39" s="33" t="s">
        <v>119</v>
      </c>
      <c r="E39" s="33" t="s">
        <v>120</v>
      </c>
      <c r="F39" s="30" t="s">
        <v>18</v>
      </c>
      <c r="G39" s="30"/>
      <c r="H39" s="34"/>
      <c r="I39" s="34" t="s">
        <v>19</v>
      </c>
      <c r="J39" s="35" t="s">
        <v>121</v>
      </c>
      <c r="K39" s="30">
        <v>0.30000000000000004</v>
      </c>
      <c r="L39" s="30">
        <f t="shared" si="0"/>
        <v>0.30000000000000004</v>
      </c>
      <c r="M39" s="32"/>
    </row>
    <row r="40" spans="1:13" ht="12.75" customHeight="1">
      <c r="A40" s="22"/>
      <c r="B40" s="25"/>
      <c r="C40" s="23"/>
      <c r="D40" s="27"/>
      <c r="E40" s="28"/>
      <c r="F40" s="22"/>
      <c r="G40" s="22"/>
      <c r="H40" s="22"/>
      <c r="I40" s="22"/>
      <c r="J40" s="22"/>
      <c r="K40" s="12"/>
      <c r="L40" s="22">
        <f>SUM(L4:L39)</f>
        <v>5.4511399999999997</v>
      </c>
    </row>
    <row r="41" spans="1:13" ht="12.75" customHeight="1">
      <c r="C41" s="7"/>
      <c r="D41" s="5"/>
      <c r="E41" s="5"/>
      <c r="G41" s="15"/>
      <c r="H41" s="15"/>
      <c r="I41" s="15"/>
      <c r="J41" s="15"/>
    </row>
    <row r="42" spans="1:13">
      <c r="C42" s="7"/>
      <c r="E42" s="1"/>
      <c r="H42" s="4"/>
      <c r="I42" s="4"/>
      <c r="J42" s="10"/>
    </row>
    <row r="43" spans="1:13">
      <c r="C43" s="7"/>
      <c r="H43" s="4"/>
      <c r="I43" s="4"/>
      <c r="J43" s="8"/>
    </row>
    <row r="44" spans="1:13">
      <c r="C44" s="7"/>
      <c r="E44" s="1"/>
      <c r="H44" s="2"/>
      <c r="I44" s="5"/>
      <c r="J44" s="8"/>
    </row>
    <row r="45" spans="1:13">
      <c r="C45" s="7"/>
      <c r="G45" s="3"/>
    </row>
    <row r="46" spans="1:13">
      <c r="C46" s="7"/>
      <c r="D46" s="4"/>
      <c r="G46" s="11"/>
      <c r="H46" s="3"/>
      <c r="I46" s="3"/>
      <c r="J46" s="3"/>
    </row>
    <row r="47" spans="1:13" ht="12.75" customHeight="1">
      <c r="C47" s="7"/>
      <c r="G47" s="4"/>
      <c r="H47" s="4"/>
      <c r="I47" s="4"/>
      <c r="J47" s="4"/>
    </row>
    <row r="48" spans="1:13">
      <c r="C48" s="7"/>
      <c r="G48" s="11"/>
      <c r="H48" s="4"/>
      <c r="I48" s="4"/>
    </row>
    <row r="49" spans="2:11">
      <c r="B49" s="1"/>
      <c r="C49" s="7"/>
      <c r="D49" s="4"/>
      <c r="G49" s="11"/>
      <c r="H49" s="4"/>
      <c r="I49" s="4"/>
      <c r="J49" s="4"/>
      <c r="K49" s="1"/>
    </row>
    <row r="50" spans="2:11">
      <c r="B50" s="1"/>
      <c r="C50" s="7"/>
      <c r="D50" s="4"/>
      <c r="G50" s="11"/>
      <c r="H50" s="4"/>
      <c r="I50" s="4"/>
      <c r="J50" s="4"/>
      <c r="K50" s="1"/>
    </row>
    <row r="51" spans="2:11">
      <c r="B51" s="1"/>
      <c r="C51" s="7"/>
      <c r="G51" s="11"/>
      <c r="H51" s="4"/>
      <c r="I51" s="4"/>
      <c r="J51" s="4"/>
      <c r="K51" s="1"/>
    </row>
    <row r="52" spans="2:11">
      <c r="B52" s="1"/>
      <c r="C52" s="7"/>
      <c r="D52" s="4"/>
      <c r="H52" s="4"/>
      <c r="I52" s="4"/>
      <c r="J52" s="4"/>
      <c r="K52" s="1"/>
    </row>
    <row r="53" spans="2:11">
      <c r="B53" s="1"/>
      <c r="G53" s="11"/>
      <c r="K53" s="1"/>
    </row>
    <row r="54" spans="2:11">
      <c r="B54" s="1"/>
      <c r="C54" s="7"/>
      <c r="G54" s="11"/>
      <c r="H54" s="4"/>
      <c r="I54" s="4"/>
      <c r="J54" s="4"/>
      <c r="K54" s="1"/>
    </row>
    <row r="55" spans="2:11">
      <c r="B55" s="1"/>
      <c r="C55" s="7"/>
      <c r="G55" s="11"/>
      <c r="H55" s="4"/>
      <c r="I55" s="4"/>
      <c r="J55" s="4"/>
      <c r="K55" s="1"/>
    </row>
    <row r="56" spans="2:11">
      <c r="B56" s="1"/>
      <c r="C56" s="7"/>
      <c r="G56" s="11"/>
      <c r="H56" s="4"/>
      <c r="I56" s="4"/>
      <c r="J56" s="4"/>
      <c r="K56" s="1"/>
    </row>
    <row r="57" spans="2:11">
      <c r="B57" s="1"/>
      <c r="C57" s="7"/>
      <c r="H57" s="4"/>
      <c r="I57" s="4"/>
      <c r="J57" s="4"/>
      <c r="K57" s="1"/>
    </row>
    <row r="58" spans="2:11">
      <c r="B58" s="1"/>
      <c r="C58" s="7"/>
      <c r="J58" s="4"/>
      <c r="K58" s="1"/>
    </row>
    <row r="59" spans="2:11">
      <c r="B59" s="1"/>
      <c r="C59" s="7"/>
      <c r="G59" s="11"/>
      <c r="J59" s="4"/>
      <c r="K59" s="1"/>
    </row>
    <row r="60" spans="2:11">
      <c r="B60" s="1"/>
      <c r="C60" s="7"/>
      <c r="G60" s="11"/>
      <c r="H60" s="4"/>
      <c r="I60" s="4"/>
      <c r="J60" s="4"/>
      <c r="K60" s="1"/>
    </row>
    <row r="61" spans="2:11">
      <c r="B61" s="1"/>
      <c r="C61" s="7"/>
      <c r="G61" s="4"/>
      <c r="H61" s="4"/>
      <c r="I61" s="4"/>
      <c r="J61" s="4"/>
      <c r="K61" s="1"/>
    </row>
    <row r="62" spans="2:11">
      <c r="B62" s="1"/>
      <c r="C62" s="7"/>
      <c r="H62" s="4"/>
      <c r="I62" s="4"/>
      <c r="J62" s="4"/>
      <c r="K62" s="1"/>
    </row>
    <row r="63" spans="2:11">
      <c r="B63" s="1"/>
      <c r="C63" s="7"/>
      <c r="G63" s="4"/>
      <c r="K63" s="1"/>
    </row>
    <row r="64" spans="2:11">
      <c r="B64" s="1"/>
      <c r="G64" s="4"/>
      <c r="H64" s="4"/>
      <c r="I64" s="4"/>
      <c r="J64" s="4"/>
      <c r="K64" s="1"/>
    </row>
    <row r="65" spans="2:11">
      <c r="B65" s="1"/>
      <c r="C65" s="7"/>
      <c r="G65" s="11"/>
      <c r="H65" s="4"/>
      <c r="I65" s="4"/>
      <c r="J65" s="4"/>
    </row>
    <row r="66" spans="2:11">
      <c r="B66" s="1"/>
      <c r="C66" s="7"/>
      <c r="G66" s="11"/>
      <c r="H66" s="4"/>
      <c r="I66" s="4"/>
      <c r="J66" s="4"/>
    </row>
    <row r="67" spans="2:11">
      <c r="B67" s="1"/>
      <c r="G67" s="11"/>
      <c r="H67" s="4"/>
      <c r="I67" s="4"/>
      <c r="J67" s="4"/>
    </row>
    <row r="68" spans="2:11">
      <c r="B68" s="1"/>
      <c r="H68" s="4"/>
      <c r="I68" s="4"/>
    </row>
    <row r="80" spans="2:11">
      <c r="B80" s="1"/>
      <c r="K80" s="9" t="s">
        <v>122</v>
      </c>
    </row>
    <row r="92" spans="2:11">
      <c r="B92" s="1"/>
      <c r="E92" s="1"/>
      <c r="H92" s="8"/>
      <c r="I92" s="5"/>
      <c r="K92" s="1"/>
    </row>
    <row r="93" spans="2:11">
      <c r="B93" s="1"/>
      <c r="E93" s="1"/>
      <c r="H93" s="8"/>
      <c r="I93" s="5"/>
      <c r="K93" s="1"/>
    </row>
  </sheetData>
  <mergeCells count="2">
    <mergeCell ref="A2:F2"/>
    <mergeCell ref="A1:F1"/>
  </mergeCells>
  <pageMargins left="0.69930555555555551" right="0.69930555555555551" top="0.75" bottom="0.75" header="0.51180555555555551" footer="0.51180555555555551"/>
  <pageSetup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TMC2300-IOT-REF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Lauri Kurs</cp:lastModifiedBy>
  <dcterms:created xsi:type="dcterms:W3CDTF">2020-11-10T09:10:32Z</dcterms:created>
  <dcterms:modified xsi:type="dcterms:W3CDTF">2020-11-27T07:13:37Z</dcterms:modified>
</cp:coreProperties>
</file>