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projects\RELEASED\DC2332A-4\DC2332A-4-RELEASE\"/>
    </mc:Choice>
  </mc:AlternateContent>
  <xr:revisionPtr revIDLastSave="0" documentId="13_ncr:1_{2BC07A8F-CE35-450A-9D77-ED027AFE2052}" xr6:coauthVersionLast="36" xr6:coauthVersionMax="36" xr10:uidLastSave="{00000000-0000-0000-0000-000000000000}"/>
  <bookViews>
    <workbookView xWindow="0" yWindow="0" windowWidth="17385" windowHeight="10770" xr2:uid="{00000000-000D-0000-FFFF-FFFF00000000}"/>
  </bookViews>
  <sheets>
    <sheet name="BOM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5" i="1" l="1"/>
  <c r="F13" i="1"/>
  <c r="A90" i="1" l="1"/>
  <c r="A91" i="1" s="1"/>
  <c r="F56" i="1" l="1"/>
  <c r="F68" i="1"/>
  <c r="F57" i="1"/>
  <c r="F53" i="1"/>
  <c r="F43" i="1"/>
  <c r="F4" i="1"/>
  <c r="F71" i="1"/>
  <c r="F14" i="1"/>
  <c r="F32" i="1"/>
  <c r="F49" i="1"/>
  <c r="F36" i="1"/>
  <c r="F25" i="1"/>
  <c r="F63" i="1"/>
  <c r="F12" i="1"/>
  <c r="F76" i="1"/>
  <c r="F44" i="1"/>
  <c r="F74" i="1"/>
  <c r="F40" i="1"/>
  <c r="F60" i="1"/>
  <c r="F22" i="1"/>
  <c r="F41" i="1"/>
  <c r="F33" i="1"/>
  <c r="F28" i="1"/>
  <c r="F39" i="1"/>
  <c r="F19" i="1"/>
  <c r="F69" i="1"/>
  <c r="F31" i="1"/>
  <c r="F16" i="1"/>
  <c r="F45" i="1"/>
  <c r="F26" i="1"/>
  <c r="F47" i="1"/>
  <c r="F67" i="1"/>
  <c r="F50" i="1"/>
  <c r="F8" i="1"/>
  <c r="F29" i="1"/>
  <c r="F58" i="1"/>
  <c r="F27" i="1"/>
  <c r="F9" i="1"/>
  <c r="F7" i="1"/>
  <c r="F30" i="1"/>
  <c r="F21" i="1"/>
  <c r="F15" i="1"/>
  <c r="F11" i="1"/>
  <c r="F5" i="1"/>
  <c r="F34" i="1"/>
  <c r="F62" i="1"/>
  <c r="F18" i="1"/>
  <c r="F10" i="1"/>
  <c r="F17" i="1"/>
  <c r="F38" i="1"/>
  <c r="F65" i="1"/>
  <c r="F6" i="1"/>
  <c r="F52" i="1"/>
  <c r="F24" i="1"/>
  <c r="F51" i="1"/>
  <c r="F42" i="1"/>
  <c r="F66" i="1"/>
  <c r="F73" i="1"/>
  <c r="F37" i="1"/>
  <c r="F23" i="1"/>
  <c r="F55" i="1"/>
  <c r="F54" i="1"/>
  <c r="F48" i="1"/>
  <c r="F59" i="1"/>
  <c r="F64" i="1"/>
  <c r="F75" i="1"/>
  <c r="F70" i="1"/>
  <c r="F20" i="1"/>
  <c r="F46" i="1"/>
  <c r="F3" i="1"/>
  <c r="F72" i="1"/>
</calcChain>
</file>

<file path=xl/sharedStrings.xml><?xml version="1.0" encoding="utf-8"?>
<sst xmlns="http://schemas.openxmlformats.org/spreadsheetml/2006/main" count="272" uniqueCount="222">
  <si>
    <t>Item</t>
  </si>
  <si>
    <t>Qty</t>
  </si>
  <si>
    <t>C6</t>
  </si>
  <si>
    <t>U1</t>
  </si>
  <si>
    <t>Reference</t>
  </si>
  <si>
    <t>Part Description</t>
  </si>
  <si>
    <t>Manufacturer / Part #</t>
  </si>
  <si>
    <t xml:space="preserve"> </t>
  </si>
  <si>
    <t>REQUIRED CIRCUIT COMPONENTS:</t>
  </si>
  <si>
    <t>ADDITIONAL DEMO BOARD CIRCUIT COMPONENTS:</t>
  </si>
  <si>
    <t>HARDWARE</t>
  </si>
  <si>
    <t>C32</t>
  </si>
  <si>
    <t>R1</t>
  </si>
  <si>
    <t>VISHAY, CRCW06030000Z0EA</t>
  </si>
  <si>
    <t>RES., 1M, 1/10W, 1%, 0603</t>
  </si>
  <si>
    <t>VISHAY, CRCW06031M00FKEA</t>
  </si>
  <si>
    <t>CAP., OPTION, 0603</t>
  </si>
  <si>
    <t>RES., OPTION, 0603</t>
  </si>
  <si>
    <t>MILL-MAX, 2501-2-00-80-00-00-07-0</t>
  </si>
  <si>
    <t>WURTH ELEKTRONIK, 62000311121</t>
  </si>
  <si>
    <t>WURTH ELEKTRONIK, 60800213421</t>
  </si>
  <si>
    <t>MURATA, GRM32ER71H106KA12L</t>
  </si>
  <si>
    <t>COUT1,COUT4,COUT7,COUT10</t>
  </si>
  <si>
    <t>CAP., X7S, 4.7uF, 100V, 10%, 1210</t>
  </si>
  <si>
    <t>MURATA, GRJ32DC72A475KE11L</t>
  </si>
  <si>
    <t>CIN2,CIN4,CIN6,CIN8,COUT2,COUT3,COUT5,COUT6, COUT8,COUT9,COUT11,COUT12</t>
  </si>
  <si>
    <t xml:space="preserve">CAP., X7R, 15uF, 100V, 20%, 2220 </t>
  </si>
  <si>
    <t>TDK, CGA9P3X7S2A156M250</t>
  </si>
  <si>
    <t>C2,C33</t>
  </si>
  <si>
    <t>CAP., X5R, 2.2uF, 16V, 10%, 0603</t>
  </si>
  <si>
    <t>MURATA, GRM188R61C225KE15D</t>
  </si>
  <si>
    <t>C3</t>
  </si>
  <si>
    <t>CAP., X5R, 10uF, 16V, 10%, 0603</t>
  </si>
  <si>
    <t>MURATA, GRM188R61C106KAALD</t>
  </si>
  <si>
    <t>C4,C7,C8,C9,C10,C11,C12, C13,C35,C55</t>
  </si>
  <si>
    <t>CAP., X7R, 1nF, 25V, 10%, 0603</t>
  </si>
  <si>
    <t>MURATA, GRM188R71E102KA01D</t>
  </si>
  <si>
    <t>CAP., X7R, 100pF, 16V, 10%, 0603</t>
  </si>
  <si>
    <t>AVX, 0603YC101KAT2A</t>
  </si>
  <si>
    <t>C16</t>
  </si>
  <si>
    <t>CAP., ALUM., 10uF, 100V, 20%</t>
  </si>
  <si>
    <t>SUN ELEC., 100CE10BS</t>
  </si>
  <si>
    <t>C17,C18,C19,C20</t>
  </si>
  <si>
    <t>CAP., X7R, 0.22uF, 16V, 10%, 0603</t>
  </si>
  <si>
    <t>MURATA, GRM188R71C224KA01D</t>
  </si>
  <si>
    <t>C21,C27,C34</t>
  </si>
  <si>
    <t>CAP., X7R, 0.1uF, 50V, 10%, 0603</t>
  </si>
  <si>
    <t xml:space="preserve">MURATA, GRM188R71H104KA93D </t>
  </si>
  <si>
    <t>C24</t>
  </si>
  <si>
    <t>CAP., X7R, 1uF, 16V, 10%, 0603</t>
  </si>
  <si>
    <t xml:space="preserve">MURATA, GRM188R71C105KA12D </t>
  </si>
  <si>
    <t>C26</t>
  </si>
  <si>
    <t>CAP., NP0, 4.7pF, 50V, ±0.25pF, 0603</t>
  </si>
  <si>
    <t>MURATA, GRM1885C1H4R7CA01D</t>
  </si>
  <si>
    <t>C28</t>
  </si>
  <si>
    <t>CAP., X7R, 2.2uF, 100V, 10%, 1210</t>
  </si>
  <si>
    <t>MURATA, GRM32ER72A225KA35L</t>
  </si>
  <si>
    <t>CAP., X5R, 47uF, 16V, 10%, 1210</t>
  </si>
  <si>
    <t>MURATA, GRM32ER61C476KE15K</t>
  </si>
  <si>
    <t>C60,C61</t>
  </si>
  <si>
    <t>CAP., ALUM., 100uF, 100V, 20%</t>
  </si>
  <si>
    <t>SUN ELEC., 100CE100BST+D</t>
  </si>
  <si>
    <t>C62,C63</t>
  </si>
  <si>
    <t>CAP., ALUM., 1000uF, 50V, 20%</t>
  </si>
  <si>
    <t>PANASONIC, EEEFK1H102AM</t>
  </si>
  <si>
    <t>D1,D2,D3,D4</t>
  </si>
  <si>
    <t>DIODE, SCHOTTKY, 70V, SOD323</t>
  </si>
  <si>
    <t>INFINEON, BAS170WE6327HTSA1</t>
  </si>
  <si>
    <t>L1,L2,L3,L4</t>
  </si>
  <si>
    <t>IND., 10uH</t>
  </si>
  <si>
    <t>COILCRAFT, SER2918H-103KL</t>
  </si>
  <si>
    <t>L6</t>
  </si>
  <si>
    <t>IND., 22uH</t>
  </si>
  <si>
    <t>Wurth Elektronik, 7447779122</t>
  </si>
  <si>
    <t>XSTR., MOSFET, 60V, PG-TDSON-8</t>
  </si>
  <si>
    <t>INFINEON, BSC100N06LS3GATMA1</t>
  </si>
  <si>
    <t>Q21</t>
  </si>
  <si>
    <t>MOSFET, P-CH 100V 2.6A SOT223</t>
  </si>
  <si>
    <t>DIODES INC., ZXMP10A18G</t>
  </si>
  <si>
    <t>RES., SENSE, 0.004 OHMS, 3W, 1%, 2512</t>
  </si>
  <si>
    <t>R2</t>
  </si>
  <si>
    <t>R3</t>
  </si>
  <si>
    <t>R7,R11,R12,R13,R14,R15,R24</t>
  </si>
  <si>
    <t>RES., 10 OHMS, 1/10W, 5%, 0603</t>
  </si>
  <si>
    <t>VISHAY, CRCW060310R0JNEA</t>
  </si>
  <si>
    <t>R10</t>
  </si>
  <si>
    <t>RES., 1 OHMS, 1/10W, 5%, 0603</t>
  </si>
  <si>
    <t>VISHAY, CRCW06031R00JNEA</t>
  </si>
  <si>
    <t>R26</t>
  </si>
  <si>
    <t xml:space="preserve">RES., 10K, 1/10W, 5%, 0603 </t>
  </si>
  <si>
    <t>VISHAY, CRCW060310K0JNEA</t>
  </si>
  <si>
    <t>R27</t>
  </si>
  <si>
    <t>RES., 25.5K, 1/10W, 1%, 0603</t>
  </si>
  <si>
    <t>VISHAY, CRCW060325K5FKEA</t>
  </si>
  <si>
    <t>R28</t>
  </si>
  <si>
    <t>RES., 162k, 1/10W, 1%, 0603</t>
  </si>
  <si>
    <t>VISHAY, CRCW0603162KFKEA</t>
  </si>
  <si>
    <t>R29,R61</t>
  </si>
  <si>
    <t>I.C., LT8551, 52QFN</t>
  </si>
  <si>
    <t>LINEAR TECH., LT8551EUKG#PBF</t>
  </si>
  <si>
    <t>U3</t>
  </si>
  <si>
    <t>I.C., REG., TSSOP28FE-EA</t>
  </si>
  <si>
    <t>LINEAR TECH., LT8631EFE#PBF</t>
  </si>
  <si>
    <t>CIN1,CIN3,CIN5,CIN7</t>
  </si>
  <si>
    <t>CAP., X7R, 10uF, 50V, 10%, 1210</t>
  </si>
  <si>
    <t>C1</t>
  </si>
  <si>
    <t>CAP., X7R, 1uF, 50V, 10%, 1206</t>
  </si>
  <si>
    <t xml:space="preserve">MURATA, GRM31CR71H105KA61L </t>
  </si>
  <si>
    <t>CIN9</t>
  </si>
  <si>
    <t>COUT13</t>
  </si>
  <si>
    <t>CIN10,COUT14,COUT15</t>
  </si>
  <si>
    <t>CAP., X7R, 15uF, 100V, 20%, 2220</t>
  </si>
  <si>
    <t>C5,C15,C30</t>
  </si>
  <si>
    <t>C23</t>
  </si>
  <si>
    <t>C29</t>
  </si>
  <si>
    <t>CAP., X7R, 4.7uF, 16V, 10%, 0805</t>
  </si>
  <si>
    <t>MURATA, GRM21BR71C475KA73L</t>
  </si>
  <si>
    <t>C31</t>
  </si>
  <si>
    <t>C36,C57</t>
  </si>
  <si>
    <t>CAP., X7R, 0.01uF, 16V, 10%, 0603</t>
  </si>
  <si>
    <t>MURATA, GRM188R71C103KA01D</t>
  </si>
  <si>
    <t>C58</t>
  </si>
  <si>
    <t>CAP., NP0, 22pF, 50V, 5%, 0603</t>
  </si>
  <si>
    <t>MURATA, GRM1885C1H220JA01D</t>
  </si>
  <si>
    <t>D5</t>
  </si>
  <si>
    <t>D6,D7</t>
  </si>
  <si>
    <t>DIODE, SCHOTTKY, 100V, SOD323</t>
  </si>
  <si>
    <t>NEXPERIA, BAT46WJ,115</t>
  </si>
  <si>
    <t>D8</t>
  </si>
  <si>
    <t xml:space="preserve">DIODE, 1N4448HWT, SOD523    </t>
  </si>
  <si>
    <t>DIODES INC.,1N4448HWT-7</t>
  </si>
  <si>
    <t>Q1,Q2,Q3,Q4,Q5,Q6,Q7,Q8,Q9, Q10,Q11,Q12,Q13,Q14,Q15,Q16,Q17,Q18,Q19,Q20</t>
  </si>
  <si>
    <t>RSNS1,RSNS2,RSNS3,RSNS4,RSNS5</t>
  </si>
  <si>
    <t xml:space="preserve">RES., 71.5K, 1/10W, 1%, 0603 </t>
  </si>
  <si>
    <t>VISHAY, CRCW060371K5FKEA</t>
  </si>
  <si>
    <t>R4,R9,R16</t>
  </si>
  <si>
    <t xml:space="preserve">RES., 47K, 1/10W, 5%, 0603 </t>
  </si>
  <si>
    <t>VISHAY, CRCW060347K0JNEA</t>
  </si>
  <si>
    <t>R8</t>
  </si>
  <si>
    <t>RES., CHIP, 20 OHMS, 1/10W, 5%, 0603</t>
  </si>
  <si>
    <t>VISHAY, CRCW060320R0JNEA</t>
  </si>
  <si>
    <t>R17</t>
  </si>
  <si>
    <t xml:space="preserve">RES., 12.1K, 1/10W, 1%, 0603 </t>
  </si>
  <si>
    <t>VISHAY, CRCW060312K1FKEA</t>
  </si>
  <si>
    <t>R18</t>
  </si>
  <si>
    <t xml:space="preserve">RES., 464k, 1/10W, 1%, 0603 </t>
  </si>
  <si>
    <t>VISHAY, CRCW0603464KFKEA</t>
  </si>
  <si>
    <t>R19</t>
  </si>
  <si>
    <t xml:space="preserve">RES., 7.87k, 1/10W, 1%, 0603 </t>
  </si>
  <si>
    <t>VISHAY, CRCW06037K87FKEA</t>
  </si>
  <si>
    <t>R20</t>
  </si>
  <si>
    <t>R21,R25,R34</t>
  </si>
  <si>
    <t>U2</t>
  </si>
  <si>
    <t xml:space="preserve">I.C., REG BOOST CONTROLLER, 24QFN </t>
  </si>
  <si>
    <t xml:space="preserve">LINEAR TECH., LTC3769EUF#PBF </t>
  </si>
  <si>
    <t>RES., OPTION, 0805</t>
  </si>
  <si>
    <t>J5,J6</t>
  </si>
  <si>
    <t>HEADER, 2X7PIN, 0.079"</t>
  </si>
  <si>
    <t>MOLEX, 87831-1420</t>
  </si>
  <si>
    <t>HS1,HS2,HS3,HS4,HS5 (5)</t>
  </si>
  <si>
    <t xml:space="preserve">OPT,Heatsink, 67605 Series, 24 x 15.04 mm </t>
  </si>
  <si>
    <t>OPT ,AAVID THERMALLOY, 676053B01969G</t>
  </si>
  <si>
    <t>WASHER (10)</t>
  </si>
  <si>
    <t>OPT, WASHER SHOULDER #4 NYLON</t>
  </si>
  <si>
    <t>OPT, Keystone Electronics, 3049</t>
  </si>
  <si>
    <t>THERMAL PAD (5)</t>
  </si>
  <si>
    <t>OPT, Thermal Interface Products SIL PAD 400 </t>
  </si>
  <si>
    <t>OPT, Bergquist Company, SP400-0.007</t>
  </si>
  <si>
    <r>
      <t xml:space="preserve">PANASONIC, </t>
    </r>
    <r>
      <rPr>
        <sz val="11"/>
        <rFont val="Calibri"/>
        <family val="2"/>
      </rPr>
      <t xml:space="preserve">ERJ-MS4SF4M0U </t>
    </r>
  </si>
  <si>
    <r>
      <t>E1,E2,E3,E4,E5,E6,E7,E8, E9,E10,E11,</t>
    </r>
    <r>
      <rPr>
        <sz val="11"/>
        <rFont val="Calibri"/>
        <family val="2"/>
      </rPr>
      <t>E12,E14,E15,E16, E19,E21,E22,E23,E24,E27</t>
    </r>
  </si>
  <si>
    <t xml:space="preserve">TESTPOINT, TURRET, .061" </t>
  </si>
  <si>
    <t>MILL-MAX, 2308-2-00-80-00-00-07-0</t>
  </si>
  <si>
    <t>E28,E29</t>
  </si>
  <si>
    <t xml:space="preserve">TESTPOINT, TURRET, .094" </t>
  </si>
  <si>
    <t xml:space="preserve">HEADER 3 PIN  0.079 SINGLE ROW </t>
  </si>
  <si>
    <t>XJP1,XJP2,XJP3,XJP4,XJP5</t>
  </si>
  <si>
    <t>SHUNT, 2mm</t>
  </si>
  <si>
    <t>J1-J4</t>
  </si>
  <si>
    <t>STUD, TEST PIN</t>
  </si>
  <si>
    <t>PEM, KFH-032-10ET</t>
  </si>
  <si>
    <t>(J1-J4)</t>
  </si>
  <si>
    <t>NUT, BRASS NUTS # 10-32</t>
  </si>
  <si>
    <t>ANY, 10-32M/S BR PL</t>
  </si>
  <si>
    <t>RING, LUG RING # 10</t>
  </si>
  <si>
    <t>KEYSTONE, 8208</t>
  </si>
  <si>
    <t>WASHER, TIN PLATED BRASS</t>
  </si>
  <si>
    <t>ANY, #10EXT- BZ TN</t>
  </si>
  <si>
    <t>MH1-MH4</t>
  </si>
  <si>
    <t xml:space="preserve">STAND-OFF, NYLON 1.0"    </t>
  </si>
  <si>
    <t>WURTH ELEKTRONIK, 702939000</t>
  </si>
  <si>
    <t>C22</t>
  </si>
  <si>
    <t>C37</t>
  </si>
  <si>
    <t>RES., 100k, 1/10W, 1%, 0603</t>
  </si>
  <si>
    <t>VISHAY, CRCW0603100K0FKEA</t>
  </si>
  <si>
    <t>JP1,JP2,JP3</t>
  </si>
  <si>
    <t>XJP1,XJP3</t>
  </si>
  <si>
    <t>XJP2</t>
  </si>
  <si>
    <t>SHUNT, 2mm, GOLD</t>
  </si>
  <si>
    <t>SULLINS CONNECTOR, NPN02SXLN-RC</t>
  </si>
  <si>
    <t xml:space="preserve">RES., 21.5K, 1/10W, 1%, 0603 </t>
  </si>
  <si>
    <t>VISHAY, CRCW060321K5FKEA</t>
  </si>
  <si>
    <t xml:space="preserve">RES., 0 OHMS, 1/10W, 1%, 0603 </t>
  </si>
  <si>
    <t>R72,R73,R74,R75 (OPT)</t>
  </si>
  <si>
    <t>MURATA, KRM55WR72A156MH01K</t>
  </si>
  <si>
    <t>C14,C38,C39,C40,C41,C42,C43, C44,C45,C46,C47, C48,C49, C50,C51,C52,C53,C54,C56(OPT)</t>
  </si>
  <si>
    <t>C25</t>
  </si>
  <si>
    <t>CAP., X5R, 1uF, 25V, 10%, 0603</t>
  </si>
  <si>
    <t>AVX, 06033D105KAT2A</t>
  </si>
  <si>
    <t>CAP., 0.015UF 10V U2J 0603</t>
  </si>
  <si>
    <t>MURATA, GRM1887U1A153JA01D</t>
  </si>
  <si>
    <r>
      <t>E1,E2,E3,E4,E5,E6,E7,E8, E9,E10,E11,</t>
    </r>
    <r>
      <rPr>
        <sz val="11"/>
        <rFont val="Calibri"/>
        <family val="2"/>
      </rPr>
      <t>E12,E13,E14,E15,E16,E17, E19,E21,E22,E23,E24,E25,E26,E27</t>
    </r>
  </si>
  <si>
    <t>L5</t>
  </si>
  <si>
    <t>R5,R6,R22,R23,R30,R35,R36,R37,R38,R39,R40,R41,R49,R53,R56,R62,R82,R89,R90,R91,R92,R93,R99,R100,R101,R112,R115,R117,R118</t>
  </si>
  <si>
    <r>
      <t>R31,R32,R33,R42,R43,R44,R45,R46,R47,R50,R51,R52,</t>
    </r>
    <r>
      <rPr>
        <sz val="11"/>
        <rFont val="Calibri"/>
        <family val="2"/>
      </rPr>
      <t>R54,R55,R57,R58,R59,R60,R63,R64,R65,R66,R67,R68,R69, R70,R71,R76,R77,R78,R79,R80, R81,R84,R85,R86,R87,R88,R94,R95,R96,R97,R98,R102,R103,R104,R105,R111,R113,R114,R116,R119,R120</t>
    </r>
  </si>
  <si>
    <t>R83(OPT)</t>
  </si>
  <si>
    <t>2</t>
  </si>
  <si>
    <t>3</t>
  </si>
  <si>
    <t>4</t>
  </si>
  <si>
    <t>5</t>
  </si>
  <si>
    <t>6</t>
  </si>
  <si>
    <t>7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</si>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</sst>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name val="Arial"/>
      <family val="2"/>
    </font>
    <font>
      <b/>
      <i/>
      <sz val="12"/>
      <name val="HelveticaCondensed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1" fillId="0" borderId="0"/>
    <xf numFmtId="0" fontId="21" fillId="0" borderId="0"/>
    <xf numFmtId="0" fontId="21" fillId="0" borderId="0"/>
  </cellStyleXfs>
  <cellXfs count="63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</xf>
    <xf numFmtId="0" fontId="19" fillId="33" borderId="0" xfId="0" applyFont="1" applyFill="1" applyProtection="1"/>
    <xf numFmtId="0" fontId="20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right"/>
      <protection locked="0"/>
    </xf>
    <xf numFmtId="0" fontId="21" fillId="0" borderId="0" xfId="0" applyFont="1" applyProtection="1">
      <protection locked="0"/>
    </xf>
    <xf numFmtId="0" fontId="21" fillId="0" borderId="0" xfId="0" applyFont="1" applyFill="1" applyProtection="1">
      <protection locked="0"/>
    </xf>
    <xf numFmtId="0" fontId="21" fillId="0" borderId="0" xfId="42" applyFont="1" applyFill="1"/>
    <xf numFmtId="0" fontId="21" fillId="0" borderId="0" xfId="0" applyFont="1" applyFill="1" applyAlignment="1" applyProtection="1">
      <alignment horizontal="center" wrapText="1"/>
      <protection locked="0"/>
    </xf>
    <xf numFmtId="0" fontId="21" fillId="0" borderId="0" xfId="0" applyFont="1" applyFill="1" applyAlignment="1">
      <alignment horizontal="center"/>
    </xf>
    <xf numFmtId="0" fontId="21" fillId="0" borderId="0" xfId="0" applyFont="1" applyFill="1"/>
    <xf numFmtId="0" fontId="23" fillId="0" borderId="0" xfId="0" applyFont="1"/>
    <xf numFmtId="0" fontId="21" fillId="0" borderId="0" xfId="0" applyFont="1" applyAlignment="1">
      <alignment horizontal="left"/>
    </xf>
    <xf numFmtId="0" fontId="24" fillId="0" borderId="0" xfId="0" applyFont="1" applyFill="1" applyAlignment="1">
      <alignment horizontal="center" vertical="top"/>
    </xf>
    <xf numFmtId="0" fontId="24" fillId="0" borderId="0" xfId="0" applyFont="1" applyFill="1" applyAlignment="1">
      <alignment wrapText="1"/>
    </xf>
    <xf numFmtId="0" fontId="24" fillId="0" borderId="0" xfId="42" applyFont="1" applyFill="1" applyAlignment="1">
      <alignment horizontal="left" vertical="top"/>
    </xf>
    <xf numFmtId="0" fontId="24" fillId="0" borderId="0" xfId="43" applyFont="1" applyFill="1" applyAlignment="1">
      <alignment horizontal="left" vertical="top"/>
    </xf>
    <xf numFmtId="0" fontId="24" fillId="0" borderId="0" xfId="43" applyFont="1" applyFill="1"/>
    <xf numFmtId="0" fontId="24" fillId="0" borderId="0" xfId="42" applyFont="1" applyFill="1" applyAlignment="1">
      <alignment horizontal="left" vertical="top" wrapText="1"/>
    </xf>
    <xf numFmtId="0" fontId="24" fillId="0" borderId="0" xfId="42" applyFont="1" applyFill="1" applyAlignment="1" applyProtection="1">
      <alignment horizontal="left" vertical="top" wrapText="1"/>
      <protection locked="0"/>
    </xf>
    <xf numFmtId="0" fontId="24" fillId="0" borderId="0" xfId="43" applyFont="1" applyFill="1" applyAlignment="1">
      <alignment horizontal="center" vertical="top" wrapText="1"/>
    </xf>
    <xf numFmtId="0" fontId="24" fillId="0" borderId="0" xfId="43" applyFont="1" applyFill="1" applyAlignment="1">
      <alignment vertical="top" wrapText="1"/>
    </xf>
    <xf numFmtId="0" fontId="24" fillId="0" borderId="0" xfId="43" applyFont="1" applyFill="1" applyAlignment="1">
      <alignment horizontal="left" vertical="top" wrapText="1"/>
    </xf>
    <xf numFmtId="0" fontId="24" fillId="0" borderId="0" xfId="42" applyFont="1" applyFill="1" applyAlignment="1" applyProtection="1">
      <alignment horizontal="left" vertical="top"/>
      <protection locked="0"/>
    </xf>
    <xf numFmtId="0" fontId="21" fillId="0" borderId="0" xfId="45" applyFont="1" applyProtection="1">
      <protection locked="0"/>
    </xf>
    <xf numFmtId="0" fontId="21" fillId="0" borderId="0" xfId="45" applyFont="1"/>
    <xf numFmtId="0" fontId="21" fillId="0" borderId="0" xfId="0" applyFont="1" applyFill="1" applyAlignment="1" applyProtection="1">
      <alignment vertical="center"/>
      <protection locked="0"/>
    </xf>
    <xf numFmtId="0" fontId="24" fillId="0" borderId="0" xfId="42" applyFont="1" applyFill="1" applyAlignment="1">
      <alignment horizontal="center" vertical="top"/>
    </xf>
    <xf numFmtId="0" fontId="24" fillId="0" borderId="0" xfId="0" applyFont="1" applyFill="1" applyAlignment="1">
      <alignment horizontal="center" vertical="top" wrapText="1"/>
    </xf>
    <xf numFmtId="0" fontId="24" fillId="0" borderId="0" xfId="0" applyFont="1" applyFill="1" applyAlignment="1" applyProtection="1">
      <alignment horizontal="left" vertical="center" wrapText="1"/>
      <protection locked="0"/>
    </xf>
    <xf numFmtId="0" fontId="24" fillId="0" borderId="0" xfId="0" applyFont="1" applyFill="1" applyAlignment="1">
      <alignment horizontal="left" vertical="top"/>
    </xf>
    <xf numFmtId="0" fontId="24" fillId="0" borderId="0" xfId="0" applyFont="1" applyFill="1" applyAlignment="1" applyProtection="1">
      <alignment horizontal="left" vertical="top" wrapText="1"/>
      <protection locked="0"/>
    </xf>
    <xf numFmtId="2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 vertical="center"/>
    </xf>
    <xf numFmtId="0" fontId="21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right"/>
      <protection locked="0"/>
    </xf>
    <xf numFmtId="0" fontId="21" fillId="0" borderId="0" xfId="42" applyFont="1" applyFill="1" applyAlignment="1">
      <alignment horizontal="left" vertical="top"/>
    </xf>
    <xf numFmtId="0" fontId="21" fillId="0" borderId="0" xfId="43" applyFont="1" applyFill="1" applyAlignment="1">
      <alignment horizontal="left" vertical="top"/>
    </xf>
    <xf numFmtId="0" fontId="21" fillId="0" borderId="0" xfId="44" applyFont="1" applyFill="1" applyAlignment="1">
      <alignment horizontal="left" vertical="top"/>
    </xf>
    <xf numFmtId="0" fontId="24" fillId="0" borderId="0" xfId="0" applyFont="1" applyFill="1"/>
    <xf numFmtId="0" fontId="21" fillId="0" borderId="0" xfId="43" applyFont="1" applyFill="1" applyAlignment="1"/>
    <xf numFmtId="0" fontId="24" fillId="0" borderId="0" xfId="0" applyFont="1" applyFill="1" applyAlignment="1" applyProtection="1">
      <alignment vertical="center"/>
      <protection locked="0"/>
    </xf>
    <xf numFmtId="0" fontId="21" fillId="0" borderId="0" xfId="42" applyFont="1" applyFill="1" applyAlignment="1" applyProtection="1">
      <alignment horizontal="left" vertical="top"/>
      <protection locked="0"/>
    </xf>
    <xf numFmtId="0" fontId="21" fillId="34" borderId="0" xfId="0" applyFont="1" applyFill="1" applyProtection="1">
      <protection locked="0"/>
    </xf>
    <xf numFmtId="0" fontId="24" fillId="0" borderId="0" xfId="0" applyFont="1" applyFill="1" applyAlignment="1" applyProtection="1">
      <alignment horizontal="center"/>
    </xf>
    <xf numFmtId="0" fontId="24" fillId="0" borderId="0" xfId="0" applyFont="1" applyFill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2" fillId="0" borderId="0" xfId="43" applyFont="1" applyFill="1" applyAlignment="1">
      <alignment horizontal="center" vertical="top"/>
    </xf>
    <xf numFmtId="0" fontId="22" fillId="0" borderId="0" xfId="43" applyFont="1" applyFill="1" applyAlignment="1">
      <alignment horizontal="left" vertical="top"/>
    </xf>
    <xf numFmtId="0" fontId="22" fillId="0" borderId="0" xfId="42" applyFont="1" applyFill="1" applyAlignment="1">
      <alignment horizontal="left" vertical="top"/>
    </xf>
    <xf numFmtId="0" fontId="21" fillId="0" borderId="0" xfId="42" applyFont="1" applyFill="1" applyBorder="1" applyAlignment="1">
      <alignment horizontal="left" vertical="top"/>
    </xf>
    <xf numFmtId="44" fontId="26" fillId="0" borderId="0" xfId="0" applyNumberFormat="1" applyFont="1" applyFill="1" applyAlignment="1" applyProtection="1">
      <alignment horizontal="right"/>
      <protection locked="0"/>
    </xf>
    <xf numFmtId="0" fontId="21" fillId="0" borderId="0" xfId="43" applyFont="1" applyFill="1" applyAlignment="1">
      <alignment horizontal="center" vertical="top"/>
    </xf>
    <xf numFmtId="0" fontId="26" fillId="0" borderId="0" xfId="0" applyFont="1" applyFill="1" applyAlignment="1" applyProtection="1">
      <alignment horizontal="right"/>
      <protection locked="0"/>
    </xf>
    <xf numFmtId="0" fontId="24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center" vertical="top"/>
      <protection locked="0"/>
    </xf>
    <xf numFmtId="0" fontId="21" fillId="0" borderId="0" xfId="42" applyFont="1" applyFill="1" applyAlignment="1">
      <alignment horizontal="left"/>
    </xf>
    <xf numFmtId="0" fontId="21" fillId="0" borderId="0" xfId="42" applyFont="1" applyFill="1" applyBorder="1" applyAlignment="1">
      <alignment horizontal="left"/>
    </xf>
    <xf numFmtId="0" fontId="21" fillId="0" borderId="0" xfId="42" applyFont="1" applyFill="1" applyAlignment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5" xr:uid="{8A35806D-A2A3-4756-882A-07FEDE258264}"/>
    <cellStyle name="Normal 2 2" xfId="42" xr:uid="{00000000-0005-0000-0000-000025000000}"/>
    <cellStyle name="Normal 2 3" xfId="43" xr:uid="{9B03AC09-5BF0-4819-9943-57AB9CF52CB6}"/>
    <cellStyle name="Normal 6" xfId="44" xr:uid="{FC1AB9D8-C554-46ED-926D-CF25F14E09EC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C2332A-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2332A (GENERAL BOM)"/>
      <sheetName val="DC2332A-A"/>
    </sheetNames>
    <sheetDataSet>
      <sheetData sheetId="0"/>
      <sheetData sheetId="1">
        <row r="3">
          <cell r="F3">
            <v>150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91"/>
  <sheetViews>
    <sheetView tabSelected="1" topLeftCell="A62" zoomScaleNormal="100" workbookViewId="0">
      <selection activeCell="J62" sqref="J62"/>
    </sheetView>
  </sheetViews>
  <sheetFormatPr defaultColWidth="8.85546875" defaultRowHeight="13.5"/>
  <cols>
    <col min="1" max="2" width="8.85546875" style="3"/>
    <col min="3" max="3" width="33.140625" style="1" customWidth="1"/>
    <col min="4" max="4" width="43.140625" style="1" customWidth="1"/>
    <col min="5" max="5" width="33.7109375" style="1" bestFit="1" customWidth="1"/>
    <col min="6" max="16384" width="8.85546875" style="1"/>
  </cols>
  <sheetData>
    <row r="1" spans="1:20" ht="15.75">
      <c r="A1" s="4" t="s">
        <v>0</v>
      </c>
      <c r="B1" s="4" t="s">
        <v>1</v>
      </c>
      <c r="C1" s="5" t="s">
        <v>4</v>
      </c>
      <c r="D1" s="4" t="s">
        <v>5</v>
      </c>
      <c r="E1" s="4" t="s">
        <v>6</v>
      </c>
    </row>
    <row r="2" spans="1:20" ht="15.75">
      <c r="A2" s="6" t="s">
        <v>7</v>
      </c>
      <c r="B2" s="6"/>
      <c r="C2" s="7" t="s">
        <v>8</v>
      </c>
      <c r="D2" s="7"/>
      <c r="E2" s="8"/>
    </row>
    <row r="3" spans="1:20" s="10" customFormat="1" ht="15">
      <c r="A3" s="17">
        <v>1</v>
      </c>
      <c r="B3" s="17">
        <v>4</v>
      </c>
      <c r="C3" s="18" t="s">
        <v>103</v>
      </c>
      <c r="D3" s="19" t="s">
        <v>104</v>
      </c>
      <c r="E3" s="20" t="s">
        <v>21</v>
      </c>
      <c r="F3" s="38">
        <f t="shared" ref="F3:F58" ca="1" si="0">$F$3*B3</f>
        <v>900</v>
      </c>
      <c r="H3" s="39"/>
      <c r="L3" s="40"/>
      <c r="M3" s="41"/>
    </row>
    <row r="4" spans="1:20" s="9" customFormat="1" ht="15">
      <c r="A4" s="24">
        <v>2</v>
      </c>
      <c r="B4" s="24">
        <v>1</v>
      </c>
      <c r="C4" s="25" t="s">
        <v>108</v>
      </c>
      <c r="D4" s="19" t="s">
        <v>104</v>
      </c>
      <c r="E4" s="20" t="s">
        <v>21</v>
      </c>
      <c r="F4" s="48">
        <f ca="1">$F$3*B4</f>
        <v>150</v>
      </c>
      <c r="G4" s="49"/>
      <c r="H4" s="50"/>
      <c r="J4" s="51"/>
      <c r="K4" s="51"/>
      <c r="L4" s="52"/>
      <c r="M4" s="53"/>
      <c r="N4" s="52"/>
      <c r="O4" s="10"/>
      <c r="P4" s="10"/>
      <c r="Q4" s="10"/>
      <c r="R4" s="10"/>
      <c r="S4" s="10"/>
      <c r="T4" s="10"/>
    </row>
    <row r="5" spans="1:20" s="10" customFormat="1" ht="45">
      <c r="A5" s="17">
        <v>3</v>
      </c>
      <c r="B5" s="17">
        <v>12</v>
      </c>
      <c r="C5" s="18" t="s">
        <v>25</v>
      </c>
      <c r="D5" s="19" t="s">
        <v>26</v>
      </c>
      <c r="E5" s="43" t="s">
        <v>27</v>
      </c>
      <c r="F5" s="38">
        <f ca="1">$F$3*B5</f>
        <v>2700</v>
      </c>
      <c r="H5" s="39"/>
      <c r="L5" s="40"/>
      <c r="M5" s="41"/>
    </row>
    <row r="6" spans="1:20" s="10" customFormat="1" ht="15">
      <c r="A6" s="17">
        <v>4</v>
      </c>
      <c r="B6" s="17">
        <v>4</v>
      </c>
      <c r="C6" s="18" t="s">
        <v>22</v>
      </c>
      <c r="D6" s="19" t="s">
        <v>23</v>
      </c>
      <c r="E6" s="20" t="s">
        <v>24</v>
      </c>
      <c r="F6" s="38">
        <f t="shared" ca="1" si="0"/>
        <v>900</v>
      </c>
      <c r="H6" s="39"/>
      <c r="L6" s="42"/>
      <c r="M6" s="42"/>
    </row>
    <row r="7" spans="1:20" s="10" customFormat="1" ht="15">
      <c r="A7" s="24">
        <v>5</v>
      </c>
      <c r="B7" s="24">
        <v>3</v>
      </c>
      <c r="C7" s="25" t="s">
        <v>110</v>
      </c>
      <c r="D7" s="19" t="s">
        <v>111</v>
      </c>
      <c r="E7" s="54" t="s">
        <v>203</v>
      </c>
      <c r="F7" s="48">
        <f t="shared" ca="1" si="0"/>
        <v>450</v>
      </c>
      <c r="G7" s="49"/>
      <c r="H7" s="55"/>
      <c r="J7" s="56"/>
      <c r="K7" s="56"/>
      <c r="L7" s="41"/>
      <c r="M7" s="40"/>
      <c r="N7" s="40"/>
    </row>
    <row r="8" spans="1:20" s="9" customFormat="1" ht="15">
      <c r="A8" s="24">
        <v>6</v>
      </c>
      <c r="B8" s="24">
        <v>1</v>
      </c>
      <c r="C8" s="25" t="s">
        <v>109</v>
      </c>
      <c r="D8" s="19" t="s">
        <v>23</v>
      </c>
      <c r="E8" s="20" t="s">
        <v>24</v>
      </c>
      <c r="F8" s="48">
        <f t="shared" ca="1" si="0"/>
        <v>150</v>
      </c>
      <c r="G8" s="49"/>
      <c r="H8" s="50"/>
      <c r="J8" s="51"/>
      <c r="K8" s="51"/>
      <c r="L8" s="52"/>
      <c r="M8" s="53"/>
      <c r="N8" s="52"/>
      <c r="O8" s="10"/>
      <c r="P8" s="10"/>
      <c r="Q8" s="10"/>
      <c r="R8" s="10"/>
      <c r="S8" s="10"/>
      <c r="T8" s="10"/>
    </row>
    <row r="9" spans="1:20" s="10" customFormat="1" ht="15">
      <c r="A9" s="17">
        <v>7</v>
      </c>
      <c r="B9" s="17">
        <v>1</v>
      </c>
      <c r="C9" s="18" t="s">
        <v>105</v>
      </c>
      <c r="D9" s="19" t="s">
        <v>106</v>
      </c>
      <c r="E9" s="19" t="s">
        <v>107</v>
      </c>
      <c r="F9" s="38">
        <f t="shared" ca="1" si="0"/>
        <v>225</v>
      </c>
      <c r="H9" s="39"/>
      <c r="L9" s="40"/>
      <c r="M9" s="40"/>
    </row>
    <row r="10" spans="1:20" s="10" customFormat="1" ht="15">
      <c r="A10" s="17">
        <v>8</v>
      </c>
      <c r="B10" s="17">
        <v>2</v>
      </c>
      <c r="C10" s="18" t="s">
        <v>28</v>
      </c>
      <c r="D10" s="19" t="s">
        <v>29</v>
      </c>
      <c r="E10" s="19" t="s">
        <v>30</v>
      </c>
      <c r="F10" s="38">
        <f t="shared" ca="1" si="0"/>
        <v>450</v>
      </c>
      <c r="H10" s="39"/>
      <c r="L10" s="40"/>
      <c r="M10" s="40"/>
    </row>
    <row r="11" spans="1:20" s="10" customFormat="1" ht="15">
      <c r="A11" s="17">
        <v>9</v>
      </c>
      <c r="B11" s="17">
        <v>1</v>
      </c>
      <c r="C11" s="18" t="s">
        <v>31</v>
      </c>
      <c r="D11" s="19" t="s">
        <v>32</v>
      </c>
      <c r="E11" s="19" t="s">
        <v>33</v>
      </c>
      <c r="F11" s="38">
        <f t="shared" ca="1" si="0"/>
        <v>225</v>
      </c>
      <c r="H11" s="39"/>
      <c r="L11" s="40"/>
      <c r="M11" s="40"/>
    </row>
    <row r="12" spans="1:20" s="10" customFormat="1" ht="30">
      <c r="A12" s="17">
        <v>10</v>
      </c>
      <c r="B12" s="17">
        <v>10</v>
      </c>
      <c r="C12" s="18" t="s">
        <v>34</v>
      </c>
      <c r="D12" s="19" t="s">
        <v>35</v>
      </c>
      <c r="E12" s="19" t="s">
        <v>36</v>
      </c>
      <c r="F12" s="38">
        <f t="shared" ca="1" si="0"/>
        <v>2250</v>
      </c>
      <c r="H12" s="39"/>
      <c r="L12" s="40"/>
      <c r="M12" s="40"/>
    </row>
    <row r="13" spans="1:20" s="10" customFormat="1" ht="15">
      <c r="A13" s="24">
        <v>11</v>
      </c>
      <c r="B13" s="24">
        <v>3</v>
      </c>
      <c r="C13" s="25" t="s">
        <v>112</v>
      </c>
      <c r="D13" s="19" t="s">
        <v>35</v>
      </c>
      <c r="E13" s="19" t="s">
        <v>36</v>
      </c>
      <c r="F13" s="48">
        <f>'[1]DC2332A-A'!$F$3*B13</f>
        <v>450</v>
      </c>
      <c r="G13" s="49"/>
      <c r="H13" s="57"/>
      <c r="J13" s="56"/>
      <c r="K13" s="56"/>
      <c r="L13" s="41"/>
      <c r="M13" s="40"/>
      <c r="N13" s="40"/>
    </row>
    <row r="14" spans="1:20" s="10" customFormat="1" ht="15">
      <c r="A14" s="17">
        <v>12</v>
      </c>
      <c r="B14" s="17">
        <v>1</v>
      </c>
      <c r="C14" s="18" t="s">
        <v>2</v>
      </c>
      <c r="D14" s="19" t="s">
        <v>37</v>
      </c>
      <c r="E14" s="19" t="s">
        <v>38</v>
      </c>
      <c r="F14" s="38">
        <f t="shared" ca="1" si="0"/>
        <v>225</v>
      </c>
      <c r="H14" s="39"/>
      <c r="L14" s="40"/>
      <c r="M14" s="40"/>
    </row>
    <row r="15" spans="1:20" s="10" customFormat="1" ht="15">
      <c r="A15" s="17">
        <v>13</v>
      </c>
      <c r="B15" s="17">
        <v>1</v>
      </c>
      <c r="C15" s="18" t="s">
        <v>39</v>
      </c>
      <c r="D15" s="19" t="s">
        <v>40</v>
      </c>
      <c r="E15" s="19" t="s">
        <v>41</v>
      </c>
      <c r="F15" s="38">
        <f t="shared" ca="1" si="0"/>
        <v>225</v>
      </c>
      <c r="H15" s="39"/>
      <c r="L15" s="40"/>
      <c r="M15" s="40"/>
    </row>
    <row r="16" spans="1:20" s="10" customFormat="1" ht="15">
      <c r="A16" s="17">
        <v>14</v>
      </c>
      <c r="B16" s="17">
        <v>4</v>
      </c>
      <c r="C16" s="18" t="s">
        <v>42</v>
      </c>
      <c r="D16" s="19" t="s">
        <v>43</v>
      </c>
      <c r="E16" s="19" t="s">
        <v>44</v>
      </c>
      <c r="F16" s="38">
        <f t="shared" ca="1" si="0"/>
        <v>900</v>
      </c>
      <c r="H16" s="39"/>
      <c r="L16" s="40"/>
      <c r="M16" s="40"/>
    </row>
    <row r="17" spans="1:14" s="10" customFormat="1" ht="15">
      <c r="A17" s="17">
        <v>15</v>
      </c>
      <c r="B17" s="17">
        <v>3</v>
      </c>
      <c r="C17" s="18" t="s">
        <v>45</v>
      </c>
      <c r="D17" s="19" t="s">
        <v>46</v>
      </c>
      <c r="E17" s="19" t="s">
        <v>47</v>
      </c>
      <c r="F17" s="38">
        <f t="shared" ca="1" si="0"/>
        <v>675</v>
      </c>
      <c r="H17" s="39"/>
      <c r="L17" s="40"/>
      <c r="M17" s="40"/>
    </row>
    <row r="18" spans="1:14" s="10" customFormat="1" ht="15">
      <c r="A18" s="24">
        <v>16</v>
      </c>
      <c r="B18" s="24">
        <v>1</v>
      </c>
      <c r="C18" s="26" t="s">
        <v>190</v>
      </c>
      <c r="D18" s="19" t="s">
        <v>43</v>
      </c>
      <c r="E18" s="19" t="s">
        <v>44</v>
      </c>
      <c r="F18" s="58">
        <f ca="1">$F$3*B18</f>
        <v>150</v>
      </c>
      <c r="G18" s="59"/>
      <c r="H18" s="50"/>
      <c r="J18" s="56"/>
      <c r="K18" s="56"/>
      <c r="L18" s="41"/>
      <c r="M18" s="40"/>
      <c r="N18" s="40"/>
    </row>
    <row r="19" spans="1:14" s="10" customFormat="1" ht="15">
      <c r="A19" s="24">
        <v>17</v>
      </c>
      <c r="B19" s="24">
        <v>1</v>
      </c>
      <c r="C19" s="26" t="s">
        <v>113</v>
      </c>
      <c r="D19" s="19" t="s">
        <v>106</v>
      </c>
      <c r="E19" s="19" t="s">
        <v>107</v>
      </c>
      <c r="F19" s="58">
        <f ca="1">$F$3*B19</f>
        <v>150</v>
      </c>
      <c r="G19" s="59"/>
      <c r="H19" s="50"/>
      <c r="J19" s="56"/>
      <c r="K19" s="56"/>
      <c r="L19" s="41"/>
      <c r="M19" s="40"/>
      <c r="N19" s="40"/>
    </row>
    <row r="20" spans="1:14" s="10" customFormat="1" ht="15">
      <c r="A20" s="17">
        <v>18</v>
      </c>
      <c r="B20" s="17">
        <v>1</v>
      </c>
      <c r="C20" s="18" t="s">
        <v>48</v>
      </c>
      <c r="D20" s="19" t="s">
        <v>49</v>
      </c>
      <c r="E20" s="19" t="s">
        <v>50</v>
      </c>
      <c r="F20" s="38">
        <f t="shared" ca="1" si="0"/>
        <v>225</v>
      </c>
      <c r="H20" s="39"/>
      <c r="L20" s="40"/>
      <c r="M20" s="40"/>
    </row>
    <row r="21" spans="1:14" s="10" customFormat="1" ht="15">
      <c r="A21" s="24">
        <v>19</v>
      </c>
      <c r="B21" s="24">
        <v>1</v>
      </c>
      <c r="C21" s="26" t="s">
        <v>205</v>
      </c>
      <c r="D21" s="19" t="s">
        <v>206</v>
      </c>
      <c r="E21" s="43" t="s">
        <v>207</v>
      </c>
      <c r="F21" s="58">
        <f ca="1">$F$3*B21</f>
        <v>150</v>
      </c>
      <c r="G21" s="59"/>
      <c r="H21" s="50"/>
      <c r="J21" s="56"/>
      <c r="K21" s="56"/>
      <c r="L21" s="41"/>
      <c r="M21" s="40"/>
      <c r="N21" s="40"/>
    </row>
    <row r="22" spans="1:14" s="10" customFormat="1" ht="15">
      <c r="A22" s="17">
        <v>20</v>
      </c>
      <c r="B22" s="17">
        <v>1</v>
      </c>
      <c r="C22" s="18" t="s">
        <v>51</v>
      </c>
      <c r="D22" s="21" t="s">
        <v>52</v>
      </c>
      <c r="E22" s="21" t="s">
        <v>53</v>
      </c>
      <c r="F22" s="38">
        <f t="shared" ca="1" si="0"/>
        <v>225</v>
      </c>
      <c r="H22" s="39"/>
      <c r="L22" s="40"/>
      <c r="M22" s="40"/>
    </row>
    <row r="23" spans="1:14" s="10" customFormat="1" ht="15">
      <c r="A23" s="17">
        <v>21</v>
      </c>
      <c r="B23" s="17">
        <v>1</v>
      </c>
      <c r="C23" s="18" t="s">
        <v>54</v>
      </c>
      <c r="D23" s="19" t="s">
        <v>55</v>
      </c>
      <c r="E23" s="19" t="s">
        <v>56</v>
      </c>
      <c r="F23" s="38">
        <f t="shared" ca="1" si="0"/>
        <v>225</v>
      </c>
      <c r="H23" s="39"/>
      <c r="L23" s="40"/>
      <c r="M23" s="40"/>
    </row>
    <row r="24" spans="1:14" s="10" customFormat="1" ht="15">
      <c r="A24" s="24">
        <v>22</v>
      </c>
      <c r="B24" s="24">
        <v>1</v>
      </c>
      <c r="C24" s="26" t="s">
        <v>114</v>
      </c>
      <c r="D24" s="19" t="s">
        <v>115</v>
      </c>
      <c r="E24" s="19" t="s">
        <v>116</v>
      </c>
      <c r="F24" s="58">
        <f ca="1">$F$3*B24</f>
        <v>150</v>
      </c>
      <c r="G24" s="59"/>
      <c r="H24" s="50"/>
      <c r="J24" s="56"/>
      <c r="K24" s="56"/>
      <c r="L24" s="41"/>
      <c r="M24" s="40"/>
      <c r="N24" s="40"/>
    </row>
    <row r="25" spans="1:14" s="10" customFormat="1" ht="15">
      <c r="A25" s="24">
        <v>23</v>
      </c>
      <c r="B25" s="24">
        <v>1</v>
      </c>
      <c r="C25" s="26" t="s">
        <v>117</v>
      </c>
      <c r="D25" s="60" t="s">
        <v>208</v>
      </c>
      <c r="E25" s="61" t="s">
        <v>209</v>
      </c>
      <c r="F25" s="58">
        <f ca="1">$F$3*B25</f>
        <v>150</v>
      </c>
      <c r="G25" s="59"/>
      <c r="H25" s="50"/>
      <c r="J25" s="56"/>
      <c r="K25" s="56"/>
      <c r="L25" s="41"/>
      <c r="M25" s="40"/>
      <c r="N25" s="40"/>
    </row>
    <row r="26" spans="1:14" s="10" customFormat="1" ht="15">
      <c r="A26" s="17">
        <v>24</v>
      </c>
      <c r="B26" s="17">
        <v>1</v>
      </c>
      <c r="C26" s="18" t="s">
        <v>11</v>
      </c>
      <c r="D26" s="19" t="s">
        <v>57</v>
      </c>
      <c r="E26" s="19" t="s">
        <v>58</v>
      </c>
      <c r="F26" s="38">
        <f t="shared" ca="1" si="0"/>
        <v>225</v>
      </c>
      <c r="H26" s="39"/>
      <c r="L26" s="44"/>
      <c r="M26" s="44"/>
    </row>
    <row r="27" spans="1:14" s="10" customFormat="1" ht="15">
      <c r="A27" s="24">
        <v>25</v>
      </c>
      <c r="B27" s="24">
        <v>2</v>
      </c>
      <c r="C27" s="26" t="s">
        <v>118</v>
      </c>
      <c r="D27" s="19" t="s">
        <v>119</v>
      </c>
      <c r="E27" s="19" t="s">
        <v>120</v>
      </c>
      <c r="F27" s="58">
        <f ca="1">$F$3*B27</f>
        <v>300</v>
      </c>
      <c r="G27" s="59"/>
      <c r="H27" s="50"/>
      <c r="J27" s="56"/>
      <c r="K27" s="56"/>
      <c r="L27" s="41"/>
      <c r="M27" s="40"/>
      <c r="N27" s="41"/>
    </row>
    <row r="28" spans="1:14" s="10" customFormat="1" ht="15">
      <c r="A28" s="24">
        <v>26</v>
      </c>
      <c r="B28" s="24">
        <v>1</v>
      </c>
      <c r="C28" s="26" t="s">
        <v>191</v>
      </c>
      <c r="D28" s="19" t="s">
        <v>46</v>
      </c>
      <c r="E28" s="19" t="s">
        <v>47</v>
      </c>
      <c r="F28" s="58">
        <f ca="1">$F$3*B28</f>
        <v>150</v>
      </c>
      <c r="G28" s="59"/>
      <c r="H28" s="50"/>
      <c r="J28" s="56"/>
      <c r="K28" s="56"/>
      <c r="L28" s="41"/>
      <c r="M28" s="40"/>
      <c r="N28" s="40"/>
    </row>
    <row r="29" spans="1:14" s="10" customFormat="1" ht="15">
      <c r="A29" s="24">
        <v>27</v>
      </c>
      <c r="B29" s="24">
        <v>1</v>
      </c>
      <c r="C29" s="26" t="s">
        <v>121</v>
      </c>
      <c r="D29" s="19" t="s">
        <v>122</v>
      </c>
      <c r="E29" s="26" t="s">
        <v>123</v>
      </c>
      <c r="F29" s="58">
        <f ca="1">$F$3*B29</f>
        <v>150</v>
      </c>
      <c r="G29" s="59"/>
      <c r="H29" s="50"/>
      <c r="J29" s="56"/>
      <c r="K29" s="56"/>
      <c r="L29" s="41"/>
      <c r="M29" s="40"/>
      <c r="N29" s="40"/>
    </row>
    <row r="30" spans="1:14" s="10" customFormat="1" ht="15">
      <c r="A30" s="17">
        <v>28</v>
      </c>
      <c r="B30" s="17">
        <v>2</v>
      </c>
      <c r="C30" s="18" t="s">
        <v>59</v>
      </c>
      <c r="D30" s="19" t="s">
        <v>60</v>
      </c>
      <c r="E30" s="19" t="s">
        <v>61</v>
      </c>
      <c r="F30" s="38">
        <f t="shared" ca="1" si="0"/>
        <v>450</v>
      </c>
      <c r="H30" s="39"/>
      <c r="L30" s="40"/>
      <c r="M30" s="40"/>
    </row>
    <row r="31" spans="1:14" s="10" customFormat="1" ht="15">
      <c r="A31" s="17">
        <v>29</v>
      </c>
      <c r="B31" s="17">
        <v>2</v>
      </c>
      <c r="C31" s="18" t="s">
        <v>62</v>
      </c>
      <c r="D31" s="19" t="s">
        <v>63</v>
      </c>
      <c r="E31" s="19" t="s">
        <v>64</v>
      </c>
      <c r="F31" s="38">
        <f t="shared" ca="1" si="0"/>
        <v>450</v>
      </c>
      <c r="H31" s="39"/>
      <c r="L31" s="40"/>
      <c r="M31" s="41"/>
    </row>
    <row r="32" spans="1:14" s="10" customFormat="1" ht="15">
      <c r="A32" s="17">
        <v>30</v>
      </c>
      <c r="B32" s="17">
        <v>4</v>
      </c>
      <c r="C32" s="18" t="s">
        <v>65</v>
      </c>
      <c r="D32" s="19" t="s">
        <v>66</v>
      </c>
      <c r="E32" s="19" t="s">
        <v>67</v>
      </c>
      <c r="F32" s="38">
        <f t="shared" ca="1" si="0"/>
        <v>900</v>
      </c>
      <c r="H32" s="39"/>
      <c r="L32" s="40"/>
      <c r="M32" s="41"/>
    </row>
    <row r="33" spans="1:14" s="10" customFormat="1" ht="15">
      <c r="A33" s="24">
        <v>31</v>
      </c>
      <c r="B33" s="24">
        <v>1</v>
      </c>
      <c r="C33" s="26" t="s">
        <v>124</v>
      </c>
      <c r="D33" s="19" t="s">
        <v>66</v>
      </c>
      <c r="E33" s="19" t="s">
        <v>67</v>
      </c>
      <c r="F33" s="58">
        <f ca="1">$F$3*B33</f>
        <v>150</v>
      </c>
      <c r="G33" s="59"/>
      <c r="H33" s="50"/>
      <c r="J33" s="56"/>
      <c r="K33" s="56"/>
      <c r="L33" s="41"/>
      <c r="M33" s="40"/>
      <c r="N33" s="40"/>
    </row>
    <row r="34" spans="1:14" s="10" customFormat="1" ht="15">
      <c r="A34" s="24">
        <v>32</v>
      </c>
      <c r="B34" s="24">
        <v>2</v>
      </c>
      <c r="C34" s="26" t="s">
        <v>125</v>
      </c>
      <c r="D34" s="19" t="s">
        <v>126</v>
      </c>
      <c r="E34" s="19" t="s">
        <v>127</v>
      </c>
      <c r="F34" s="58">
        <f ca="1">$F$3*B34</f>
        <v>300</v>
      </c>
      <c r="G34" s="59"/>
      <c r="H34" s="50"/>
      <c r="J34" s="56"/>
      <c r="K34" s="56"/>
      <c r="L34" s="41"/>
      <c r="M34" s="40"/>
      <c r="N34" s="40"/>
    </row>
    <row r="35" spans="1:14" s="10" customFormat="1" ht="15">
      <c r="A35" s="24">
        <v>33</v>
      </c>
      <c r="B35" s="24">
        <v>1</v>
      </c>
      <c r="C35" s="26" t="s">
        <v>128</v>
      </c>
      <c r="D35" s="19" t="s">
        <v>129</v>
      </c>
      <c r="E35" s="19" t="s">
        <v>130</v>
      </c>
      <c r="F35" s="58">
        <f>'[1]DC2332A-A'!$F$3*B35</f>
        <v>150</v>
      </c>
      <c r="G35" s="59"/>
      <c r="H35" s="50"/>
      <c r="J35" s="56"/>
      <c r="K35" s="56"/>
      <c r="L35" s="41"/>
      <c r="M35" s="40"/>
      <c r="N35" s="40"/>
    </row>
    <row r="36" spans="1:14" s="10" customFormat="1" ht="15">
      <c r="A36" s="17">
        <v>34</v>
      </c>
      <c r="B36" s="17">
        <v>4</v>
      </c>
      <c r="C36" s="18" t="s">
        <v>68</v>
      </c>
      <c r="D36" s="19" t="s">
        <v>69</v>
      </c>
      <c r="E36" s="22" t="s">
        <v>70</v>
      </c>
      <c r="F36" s="38">
        <f t="shared" ca="1" si="0"/>
        <v>900</v>
      </c>
      <c r="H36" s="39"/>
      <c r="L36" s="40"/>
      <c r="M36" s="40"/>
    </row>
    <row r="37" spans="1:14" s="10" customFormat="1" ht="15">
      <c r="A37" s="24">
        <v>35</v>
      </c>
      <c r="B37" s="24">
        <v>1</v>
      </c>
      <c r="C37" s="26" t="s">
        <v>211</v>
      </c>
      <c r="D37" s="19" t="s">
        <v>69</v>
      </c>
      <c r="E37" s="22" t="s">
        <v>70</v>
      </c>
      <c r="F37" s="58">
        <f ca="1">$F$3*B37</f>
        <v>150</v>
      </c>
      <c r="G37" s="59"/>
      <c r="H37" s="50"/>
      <c r="J37" s="56"/>
      <c r="K37" s="56"/>
      <c r="L37" s="41"/>
      <c r="M37" s="40"/>
      <c r="N37" s="41"/>
    </row>
    <row r="38" spans="1:14" s="10" customFormat="1" ht="15">
      <c r="A38" s="17">
        <v>36</v>
      </c>
      <c r="B38" s="17">
        <v>1</v>
      </c>
      <c r="C38" s="18" t="s">
        <v>71</v>
      </c>
      <c r="D38" s="19" t="s">
        <v>72</v>
      </c>
      <c r="E38" s="22" t="s">
        <v>73</v>
      </c>
      <c r="F38" s="38">
        <f t="shared" ca="1" si="0"/>
        <v>225</v>
      </c>
      <c r="H38" s="39"/>
      <c r="L38" s="40"/>
      <c r="M38" s="40"/>
    </row>
    <row r="39" spans="1:14" s="10" customFormat="1" ht="45">
      <c r="A39" s="17">
        <v>37</v>
      </c>
      <c r="B39" s="17">
        <v>20</v>
      </c>
      <c r="C39" s="18" t="s">
        <v>131</v>
      </c>
      <c r="D39" s="19" t="s">
        <v>74</v>
      </c>
      <c r="E39" s="22" t="s">
        <v>75</v>
      </c>
      <c r="F39" s="38">
        <f t="shared" ca="1" si="0"/>
        <v>3600</v>
      </c>
      <c r="H39" s="39"/>
      <c r="L39" s="40"/>
      <c r="M39" s="40"/>
    </row>
    <row r="40" spans="1:14" s="10" customFormat="1" ht="15">
      <c r="A40" s="17">
        <v>38</v>
      </c>
      <c r="B40" s="17">
        <v>1</v>
      </c>
      <c r="C40" s="18" t="s">
        <v>76</v>
      </c>
      <c r="D40" s="19" t="s">
        <v>77</v>
      </c>
      <c r="E40" s="22" t="s">
        <v>78</v>
      </c>
      <c r="F40" s="38">
        <f t="shared" ca="1" si="0"/>
        <v>225</v>
      </c>
      <c r="H40" s="39"/>
      <c r="L40" s="40"/>
      <c r="M40" s="40"/>
    </row>
    <row r="41" spans="1:14" s="10" customFormat="1" ht="15">
      <c r="A41" s="17">
        <v>39</v>
      </c>
      <c r="B41" s="17">
        <v>5</v>
      </c>
      <c r="C41" s="18" t="s">
        <v>132</v>
      </c>
      <c r="D41" s="19" t="s">
        <v>79</v>
      </c>
      <c r="E41" s="20" t="s">
        <v>168</v>
      </c>
      <c r="F41" s="38">
        <f t="shared" ca="1" si="0"/>
        <v>900</v>
      </c>
      <c r="H41" s="39"/>
      <c r="L41" s="40"/>
      <c r="M41" s="40"/>
    </row>
    <row r="42" spans="1:14" s="10" customFormat="1" ht="15">
      <c r="A42" s="24">
        <v>40</v>
      </c>
      <c r="B42" s="24">
        <v>1</v>
      </c>
      <c r="C42" s="26" t="s">
        <v>12</v>
      </c>
      <c r="D42" s="19" t="s">
        <v>133</v>
      </c>
      <c r="E42" s="27" t="s">
        <v>134</v>
      </c>
      <c r="F42" s="58">
        <f ca="1">$F$3*B42</f>
        <v>150</v>
      </c>
      <c r="G42" s="59"/>
      <c r="H42" s="50"/>
      <c r="J42" s="56"/>
      <c r="K42" s="56"/>
      <c r="L42" s="41"/>
      <c r="M42" s="40"/>
      <c r="N42" s="46"/>
    </row>
    <row r="43" spans="1:14" s="10" customFormat="1" ht="15">
      <c r="A43" s="17">
        <v>41</v>
      </c>
      <c r="B43" s="17">
        <v>1</v>
      </c>
      <c r="C43" s="18" t="s">
        <v>80</v>
      </c>
      <c r="D43" s="19" t="s">
        <v>192</v>
      </c>
      <c r="E43" s="20" t="s">
        <v>193</v>
      </c>
      <c r="F43" s="38">
        <f t="shared" ca="1" si="0"/>
        <v>225</v>
      </c>
      <c r="H43" s="39"/>
      <c r="L43" s="40"/>
      <c r="M43" s="41"/>
    </row>
    <row r="44" spans="1:14" s="10" customFormat="1" ht="15">
      <c r="A44" s="17">
        <v>42</v>
      </c>
      <c r="B44" s="17">
        <v>1</v>
      </c>
      <c r="C44" s="18" t="s">
        <v>81</v>
      </c>
      <c r="D44" s="19" t="s">
        <v>199</v>
      </c>
      <c r="E44" s="22" t="s">
        <v>200</v>
      </c>
      <c r="F44" s="38">
        <f t="shared" ca="1" si="0"/>
        <v>225</v>
      </c>
      <c r="H44" s="39"/>
      <c r="L44" s="40"/>
      <c r="M44" s="41"/>
    </row>
    <row r="45" spans="1:14" s="10" customFormat="1" ht="15">
      <c r="A45" s="24">
        <v>43</v>
      </c>
      <c r="B45" s="24">
        <v>3</v>
      </c>
      <c r="C45" s="26" t="s">
        <v>135</v>
      </c>
      <c r="D45" s="19" t="s">
        <v>136</v>
      </c>
      <c r="E45" s="19" t="s">
        <v>137</v>
      </c>
      <c r="F45" s="58">
        <f ca="1">$F$3*B45</f>
        <v>450</v>
      </c>
      <c r="G45" s="59"/>
      <c r="H45" s="50"/>
      <c r="J45" s="56"/>
      <c r="K45" s="56"/>
      <c r="L45" s="41"/>
      <c r="M45" s="40"/>
      <c r="N45" s="46"/>
    </row>
    <row r="46" spans="1:14" s="10" customFormat="1" ht="15">
      <c r="A46" s="17">
        <v>44</v>
      </c>
      <c r="B46" s="17">
        <v>7</v>
      </c>
      <c r="C46" s="18" t="s">
        <v>82</v>
      </c>
      <c r="D46" s="19" t="s">
        <v>83</v>
      </c>
      <c r="E46" s="22" t="s">
        <v>84</v>
      </c>
      <c r="F46" s="38">
        <f t="shared" ca="1" si="0"/>
        <v>1575</v>
      </c>
      <c r="H46" s="39"/>
      <c r="L46" s="40"/>
      <c r="M46" s="46"/>
    </row>
    <row r="47" spans="1:14" s="10" customFormat="1" ht="15">
      <c r="A47" s="24">
        <v>45</v>
      </c>
      <c r="B47" s="24">
        <v>1</v>
      </c>
      <c r="C47" s="26" t="s">
        <v>138</v>
      </c>
      <c r="D47" s="19" t="s">
        <v>139</v>
      </c>
      <c r="E47" s="19" t="s">
        <v>140</v>
      </c>
      <c r="F47" s="58">
        <f ca="1">$F$3*B47</f>
        <v>150</v>
      </c>
      <c r="G47" s="59"/>
      <c r="H47" s="50"/>
      <c r="J47" s="56"/>
      <c r="K47" s="56"/>
      <c r="L47" s="41"/>
      <c r="M47" s="40"/>
      <c r="N47" s="40"/>
    </row>
    <row r="48" spans="1:14" s="10" customFormat="1" ht="15">
      <c r="A48" s="17">
        <v>46</v>
      </c>
      <c r="B48" s="17">
        <v>1</v>
      </c>
      <c r="C48" s="18" t="s">
        <v>85</v>
      </c>
      <c r="D48" s="19" t="s">
        <v>86</v>
      </c>
      <c r="E48" s="22" t="s">
        <v>87</v>
      </c>
      <c r="F48" s="38">
        <f t="shared" ca="1" si="0"/>
        <v>225</v>
      </c>
      <c r="H48" s="39"/>
      <c r="L48" s="40"/>
      <c r="M48" s="40"/>
    </row>
    <row r="49" spans="1:256" s="10" customFormat="1" ht="15">
      <c r="A49" s="24">
        <v>47</v>
      </c>
      <c r="B49" s="24">
        <v>1</v>
      </c>
      <c r="C49" s="26" t="s">
        <v>141</v>
      </c>
      <c r="D49" s="19" t="s">
        <v>142</v>
      </c>
      <c r="E49" s="19" t="s">
        <v>143</v>
      </c>
      <c r="F49" s="58">
        <f ca="1">$F$3*B49</f>
        <v>150</v>
      </c>
      <c r="G49" s="59"/>
      <c r="H49" s="50"/>
      <c r="J49" s="56"/>
      <c r="K49" s="56"/>
      <c r="L49" s="41"/>
      <c r="M49" s="40"/>
      <c r="N49" s="40"/>
    </row>
    <row r="50" spans="1:256" s="10" customFormat="1" ht="15">
      <c r="A50" s="24">
        <v>48</v>
      </c>
      <c r="B50" s="24">
        <v>1</v>
      </c>
      <c r="C50" s="26" t="s">
        <v>144</v>
      </c>
      <c r="D50" s="19" t="s">
        <v>145</v>
      </c>
      <c r="E50" s="19" t="s">
        <v>146</v>
      </c>
      <c r="F50" s="58">
        <f ca="1">$F$3*B50</f>
        <v>150</v>
      </c>
      <c r="G50" s="59"/>
      <c r="H50" s="50"/>
      <c r="J50" s="56"/>
      <c r="K50" s="56"/>
      <c r="L50" s="41"/>
      <c r="M50" s="40"/>
      <c r="N50" s="40"/>
    </row>
    <row r="51" spans="1:256" s="10" customFormat="1" ht="15">
      <c r="A51" s="24">
        <v>49</v>
      </c>
      <c r="B51" s="24">
        <v>1</v>
      </c>
      <c r="C51" s="26" t="s">
        <v>147</v>
      </c>
      <c r="D51" s="19" t="s">
        <v>148</v>
      </c>
      <c r="E51" s="19" t="s">
        <v>149</v>
      </c>
      <c r="F51" s="58">
        <f ca="1">$F$3*B51</f>
        <v>150</v>
      </c>
      <c r="G51" s="59"/>
      <c r="H51" s="50"/>
      <c r="J51" s="56"/>
      <c r="K51" s="56"/>
      <c r="L51" s="41"/>
      <c r="M51" s="40"/>
      <c r="N51" s="40"/>
    </row>
    <row r="52" spans="1:256" s="10" customFormat="1" ht="15">
      <c r="A52" s="24">
        <v>50</v>
      </c>
      <c r="B52" s="24">
        <v>1</v>
      </c>
      <c r="C52" s="26" t="s">
        <v>150</v>
      </c>
      <c r="D52" s="19" t="s">
        <v>89</v>
      </c>
      <c r="E52" s="22" t="s">
        <v>90</v>
      </c>
      <c r="F52" s="58">
        <f t="shared" ref="F52:F53" ca="1" si="1">$F$3*B52</f>
        <v>150</v>
      </c>
      <c r="G52" s="59"/>
      <c r="H52" s="50"/>
      <c r="J52" s="56"/>
      <c r="K52" s="56"/>
      <c r="L52" s="41"/>
      <c r="M52" s="40"/>
      <c r="N52" s="40"/>
    </row>
    <row r="53" spans="1:256" s="10" customFormat="1" ht="15">
      <c r="A53" s="24">
        <v>51</v>
      </c>
      <c r="B53" s="24">
        <v>3</v>
      </c>
      <c r="C53" s="26" t="s">
        <v>151</v>
      </c>
      <c r="D53" s="19" t="s">
        <v>83</v>
      </c>
      <c r="E53" s="19" t="s">
        <v>84</v>
      </c>
      <c r="F53" s="58">
        <f t="shared" ca="1" si="1"/>
        <v>450</v>
      </c>
      <c r="G53" s="59"/>
      <c r="H53" s="50"/>
      <c r="J53" s="56"/>
      <c r="K53" s="56"/>
      <c r="L53" s="62"/>
      <c r="M53" s="40"/>
      <c r="N53" s="41"/>
    </row>
    <row r="54" spans="1:256" s="10" customFormat="1" ht="15">
      <c r="A54" s="17">
        <v>52</v>
      </c>
      <c r="B54" s="17">
        <v>1</v>
      </c>
      <c r="C54" s="18" t="s">
        <v>88</v>
      </c>
      <c r="D54" s="19" t="s">
        <v>89</v>
      </c>
      <c r="E54" s="22" t="s">
        <v>90</v>
      </c>
      <c r="F54" s="38">
        <f t="shared" ca="1" si="0"/>
        <v>225</v>
      </c>
      <c r="H54" s="39"/>
      <c r="L54" s="40"/>
      <c r="M54" s="40"/>
    </row>
    <row r="55" spans="1:256" s="10" customFormat="1" ht="15">
      <c r="A55" s="17">
        <v>53</v>
      </c>
      <c r="B55" s="17">
        <v>1</v>
      </c>
      <c r="C55" s="18" t="s">
        <v>91</v>
      </c>
      <c r="D55" s="19" t="s">
        <v>92</v>
      </c>
      <c r="E55" s="20" t="s">
        <v>93</v>
      </c>
      <c r="F55" s="38">
        <f t="shared" ca="1" si="0"/>
        <v>225</v>
      </c>
      <c r="H55" s="39"/>
      <c r="L55" s="40"/>
      <c r="M55" s="40"/>
    </row>
    <row r="56" spans="1:256" ht="15">
      <c r="A56" s="17">
        <v>54</v>
      </c>
      <c r="B56" s="17">
        <v>1</v>
      </c>
      <c r="C56" s="18" t="s">
        <v>94</v>
      </c>
      <c r="D56" s="19" t="s">
        <v>95</v>
      </c>
      <c r="E56" s="20" t="s">
        <v>96</v>
      </c>
      <c r="F56" s="38">
        <f t="shared" ca="1" si="0"/>
        <v>225</v>
      </c>
      <c r="G56" s="10"/>
      <c r="H56" s="39"/>
      <c r="I56" s="10"/>
      <c r="J56" s="10"/>
      <c r="K56" s="10"/>
      <c r="L56" s="40"/>
      <c r="M56" s="41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</row>
    <row r="57" spans="1:256" ht="15">
      <c r="A57" s="17">
        <v>55</v>
      </c>
      <c r="B57" s="17">
        <v>2</v>
      </c>
      <c r="C57" s="18" t="s">
        <v>97</v>
      </c>
      <c r="D57" s="19" t="s">
        <v>14</v>
      </c>
      <c r="E57" s="22" t="s">
        <v>15</v>
      </c>
      <c r="F57" s="38">
        <f t="shared" ca="1" si="0"/>
        <v>450</v>
      </c>
      <c r="G57" s="10"/>
      <c r="H57" s="39"/>
      <c r="I57" s="10"/>
      <c r="J57" s="10"/>
      <c r="K57" s="10"/>
      <c r="L57" s="40"/>
      <c r="M57" s="41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  <c r="IU57" s="10"/>
      <c r="IV57" s="10"/>
    </row>
    <row r="58" spans="1:256" ht="15">
      <c r="A58" s="17">
        <v>56</v>
      </c>
      <c r="B58" s="17">
        <v>1</v>
      </c>
      <c r="C58" s="18" t="s">
        <v>3</v>
      </c>
      <c r="D58" s="19" t="s">
        <v>98</v>
      </c>
      <c r="E58" s="23" t="s">
        <v>99</v>
      </c>
      <c r="F58" s="38">
        <f t="shared" ca="1" si="0"/>
        <v>225</v>
      </c>
      <c r="G58" s="10"/>
      <c r="H58" s="39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  <c r="IU58" s="10"/>
      <c r="IV58" s="10"/>
    </row>
    <row r="59" spans="1:256" s="10" customFormat="1" ht="15">
      <c r="A59" s="24">
        <v>57</v>
      </c>
      <c r="B59" s="24">
        <v>1</v>
      </c>
      <c r="C59" s="25" t="s">
        <v>152</v>
      </c>
      <c r="D59" s="19" t="s">
        <v>153</v>
      </c>
      <c r="E59" s="21" t="s">
        <v>154</v>
      </c>
      <c r="F59" s="48">
        <f t="shared" ref="F59:F60" ca="1" si="2">$F$3*B59</f>
        <v>150</v>
      </c>
      <c r="G59" s="49"/>
      <c r="H59" s="50"/>
      <c r="J59" s="56"/>
      <c r="K59" s="56"/>
      <c r="L59" s="41"/>
      <c r="M59" s="40"/>
      <c r="N59" s="41"/>
    </row>
    <row r="60" spans="1:256" ht="15">
      <c r="A60" s="17">
        <v>58</v>
      </c>
      <c r="B60" s="17">
        <v>1</v>
      </c>
      <c r="C60" s="18" t="s">
        <v>100</v>
      </c>
      <c r="D60" s="19" t="s">
        <v>101</v>
      </c>
      <c r="E60" s="23" t="s">
        <v>102</v>
      </c>
      <c r="F60" s="38">
        <f t="shared" ca="1" si="2"/>
        <v>225</v>
      </c>
      <c r="G60" s="10"/>
      <c r="H60" s="39"/>
      <c r="I60" s="10"/>
      <c r="J60" s="10"/>
      <c r="K60" s="10"/>
      <c r="L60" s="40"/>
      <c r="M60" s="4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</row>
    <row r="61" spans="1:256" s="10" customFormat="1" ht="15.75">
      <c r="A61" s="6"/>
      <c r="B61" s="6"/>
      <c r="C61" s="7" t="s">
        <v>9</v>
      </c>
      <c r="D61" s="7"/>
      <c r="E61" s="8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</row>
    <row r="62" spans="1:256" s="10" customFormat="1" ht="45">
      <c r="A62" s="17">
        <v>1</v>
      </c>
      <c r="B62" s="17">
        <v>0</v>
      </c>
      <c r="C62" s="18" t="s">
        <v>204</v>
      </c>
      <c r="D62" s="19" t="s">
        <v>16</v>
      </c>
      <c r="E62" s="43"/>
      <c r="F62" s="38">
        <f t="shared" ref="F62:F76" ca="1" si="3">$F$3*B62</f>
        <v>0</v>
      </c>
      <c r="H62" s="39"/>
      <c r="L62" s="40"/>
      <c r="M62" s="40"/>
    </row>
    <row r="63" spans="1:256" s="10" customFormat="1" ht="45">
      <c r="A63" s="17">
        <v>2</v>
      </c>
      <c r="B63" s="17">
        <v>21</v>
      </c>
      <c r="C63" s="18" t="s">
        <v>210</v>
      </c>
      <c r="D63" s="19" t="s">
        <v>170</v>
      </c>
      <c r="E63" s="19" t="s">
        <v>171</v>
      </c>
      <c r="F63" s="38">
        <f t="shared" ca="1" si="3"/>
        <v>4725</v>
      </c>
      <c r="H63" s="39"/>
      <c r="L63" s="40"/>
      <c r="M63" s="40"/>
    </row>
    <row r="64" spans="1:256" s="10" customFormat="1" ht="15">
      <c r="A64" s="17">
        <v>3</v>
      </c>
      <c r="B64" s="17">
        <v>2</v>
      </c>
      <c r="C64" s="18" t="s">
        <v>172</v>
      </c>
      <c r="D64" s="19" t="s">
        <v>173</v>
      </c>
      <c r="E64" s="45" t="s">
        <v>18</v>
      </c>
      <c r="F64" s="38">
        <f ca="1">$F$3*B64</f>
        <v>450</v>
      </c>
      <c r="H64" s="39"/>
      <c r="L64" s="40"/>
      <c r="M64" s="41"/>
    </row>
    <row r="65" spans="1:256" s="47" customFormat="1" ht="15">
      <c r="A65" s="17">
        <v>4</v>
      </c>
      <c r="B65" s="17">
        <v>3</v>
      </c>
      <c r="C65" s="18" t="s">
        <v>194</v>
      </c>
      <c r="D65" s="22" t="s">
        <v>174</v>
      </c>
      <c r="E65" s="23" t="s">
        <v>19</v>
      </c>
      <c r="F65" s="38">
        <f t="shared" ca="1" si="3"/>
        <v>675</v>
      </c>
      <c r="G65" s="10"/>
      <c r="H65" s="39"/>
      <c r="I65" s="10"/>
      <c r="J65" s="10"/>
      <c r="K65" s="10"/>
      <c r="L65" s="40"/>
      <c r="M65" s="4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  <c r="IU65" s="10"/>
      <c r="IV65" s="10"/>
    </row>
    <row r="66" spans="1:256" s="10" customFormat="1" ht="15">
      <c r="A66" s="17">
        <v>5</v>
      </c>
      <c r="B66" s="17">
        <v>2</v>
      </c>
      <c r="C66" s="18" t="s">
        <v>195</v>
      </c>
      <c r="D66" s="22" t="s">
        <v>176</v>
      </c>
      <c r="E66" s="23" t="s">
        <v>20</v>
      </c>
      <c r="F66" s="38">
        <f t="shared" ca="1" si="3"/>
        <v>450</v>
      </c>
      <c r="H66" s="39"/>
      <c r="L66" s="40"/>
      <c r="M66" s="46"/>
    </row>
    <row r="67" spans="1:256" s="10" customFormat="1" ht="15">
      <c r="A67" s="17">
        <v>6</v>
      </c>
      <c r="B67" s="17">
        <v>1</v>
      </c>
      <c r="C67" s="18" t="s">
        <v>196</v>
      </c>
      <c r="D67" s="22" t="s">
        <v>197</v>
      </c>
      <c r="E67" s="43" t="s">
        <v>198</v>
      </c>
      <c r="F67" s="38">
        <f ca="1">$F$3*B67</f>
        <v>225</v>
      </c>
      <c r="H67" s="39"/>
      <c r="L67" s="40"/>
      <c r="M67" s="46"/>
    </row>
    <row r="68" spans="1:256" s="10" customFormat="1" ht="15">
      <c r="A68" s="17">
        <v>7</v>
      </c>
      <c r="B68" s="31">
        <v>4</v>
      </c>
      <c r="C68" s="22" t="s">
        <v>177</v>
      </c>
      <c r="D68" s="19" t="s">
        <v>178</v>
      </c>
      <c r="E68" s="22" t="s">
        <v>179</v>
      </c>
      <c r="F68" s="38">
        <f t="shared" ca="1" si="3"/>
        <v>900</v>
      </c>
      <c r="H68" s="39"/>
      <c r="L68" s="40"/>
      <c r="M68" s="46"/>
    </row>
    <row r="69" spans="1:256" s="10" customFormat="1" ht="15">
      <c r="A69" s="17">
        <v>8</v>
      </c>
      <c r="B69" s="31">
        <v>8</v>
      </c>
      <c r="C69" s="23" t="s">
        <v>180</v>
      </c>
      <c r="D69" s="19" t="s">
        <v>181</v>
      </c>
      <c r="E69" s="22" t="s">
        <v>182</v>
      </c>
      <c r="F69" s="38">
        <f t="shared" ca="1" si="3"/>
        <v>1800</v>
      </c>
      <c r="H69" s="39"/>
      <c r="L69" s="40"/>
      <c r="M69" s="40"/>
    </row>
    <row r="70" spans="1:256" s="10" customFormat="1" ht="15">
      <c r="A70" s="17">
        <v>9</v>
      </c>
      <c r="B70" s="31">
        <v>12</v>
      </c>
      <c r="C70" s="23" t="s">
        <v>180</v>
      </c>
      <c r="D70" s="19" t="s">
        <v>183</v>
      </c>
      <c r="E70" s="22" t="s">
        <v>184</v>
      </c>
      <c r="F70" s="38">
        <f t="shared" ca="1" si="3"/>
        <v>2700</v>
      </c>
      <c r="H70" s="39"/>
      <c r="L70" s="40"/>
      <c r="M70" s="40"/>
    </row>
    <row r="71" spans="1:256" s="10" customFormat="1" ht="15">
      <c r="A71" s="17">
        <v>10</v>
      </c>
      <c r="B71" s="31">
        <v>4</v>
      </c>
      <c r="C71" s="23" t="s">
        <v>180</v>
      </c>
      <c r="D71" s="19" t="s">
        <v>185</v>
      </c>
      <c r="E71" s="22" t="s">
        <v>186</v>
      </c>
      <c r="F71" s="38">
        <f t="shared" ca="1" si="3"/>
        <v>900</v>
      </c>
      <c r="H71" s="39"/>
      <c r="L71" s="40"/>
      <c r="M71" s="40"/>
    </row>
    <row r="72" spans="1:256" s="10" customFormat="1" ht="15">
      <c r="A72" s="17">
        <v>11</v>
      </c>
      <c r="B72" s="17">
        <v>0</v>
      </c>
      <c r="C72" s="18" t="s">
        <v>156</v>
      </c>
      <c r="D72" s="22" t="s">
        <v>157</v>
      </c>
      <c r="E72" s="22" t="s">
        <v>158</v>
      </c>
      <c r="F72" s="38">
        <f t="shared" ca="1" si="3"/>
        <v>0</v>
      </c>
      <c r="H72" s="39"/>
      <c r="L72" s="40"/>
      <c r="M72" s="40"/>
    </row>
    <row r="73" spans="1:256" s="10" customFormat="1" ht="60">
      <c r="A73" s="17">
        <v>12</v>
      </c>
      <c r="B73" s="17">
        <v>29</v>
      </c>
      <c r="C73" s="18" t="s">
        <v>212</v>
      </c>
      <c r="D73" s="19" t="s">
        <v>201</v>
      </c>
      <c r="E73" s="23" t="s">
        <v>13</v>
      </c>
      <c r="F73" s="38">
        <f t="shared" ca="1" si="3"/>
        <v>2250</v>
      </c>
      <c r="H73" s="39"/>
      <c r="L73" s="40"/>
      <c r="M73" s="40"/>
    </row>
    <row r="74" spans="1:256" ht="105">
      <c r="A74" s="17">
        <v>13</v>
      </c>
      <c r="B74" s="17">
        <v>0</v>
      </c>
      <c r="C74" s="18" t="s">
        <v>213</v>
      </c>
      <c r="D74" s="19" t="s">
        <v>17</v>
      </c>
      <c r="E74" s="43"/>
      <c r="F74" s="38">
        <f t="shared" ca="1" si="3"/>
        <v>0</v>
      </c>
      <c r="G74" s="10"/>
      <c r="H74" s="39"/>
      <c r="I74" s="10"/>
      <c r="J74" s="10"/>
      <c r="K74" s="10"/>
      <c r="L74" s="40"/>
      <c r="M74" s="4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</row>
    <row r="75" spans="1:256" ht="15">
      <c r="A75" s="17">
        <v>14</v>
      </c>
      <c r="B75" s="17">
        <v>0</v>
      </c>
      <c r="C75" s="18" t="s">
        <v>202</v>
      </c>
      <c r="D75" s="19" t="s">
        <v>155</v>
      </c>
      <c r="E75" s="43"/>
      <c r="F75" s="38">
        <f t="shared" ca="1" si="3"/>
        <v>0</v>
      </c>
      <c r="G75" s="10"/>
      <c r="H75" s="39"/>
      <c r="I75" s="10"/>
      <c r="J75" s="10"/>
      <c r="K75" s="10"/>
      <c r="L75" s="40"/>
      <c r="M75" s="41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</row>
    <row r="76" spans="1:256" s="10" customFormat="1" ht="15">
      <c r="A76" s="24">
        <v>15</v>
      </c>
      <c r="B76" s="24">
        <v>0</v>
      </c>
      <c r="C76" s="25" t="s">
        <v>214</v>
      </c>
      <c r="D76" s="19" t="s">
        <v>155</v>
      </c>
      <c r="E76" s="21"/>
      <c r="F76" s="48">
        <f t="shared" ca="1" si="3"/>
        <v>0</v>
      </c>
      <c r="G76" s="49"/>
      <c r="H76" s="50"/>
      <c r="J76" s="56"/>
      <c r="K76" s="56"/>
    </row>
    <row r="77" spans="1:256">
      <c r="A77" s="37">
        <v>16</v>
      </c>
      <c r="B77" s="13"/>
      <c r="C77" s="28" t="s">
        <v>159</v>
      </c>
      <c r="D77" s="28" t="s">
        <v>160</v>
      </c>
      <c r="E77" s="28" t="s">
        <v>161</v>
      </c>
    </row>
    <row r="78" spans="1:256">
      <c r="A78" s="37">
        <v>17</v>
      </c>
      <c r="B78" s="12"/>
      <c r="C78" s="28" t="s">
        <v>162</v>
      </c>
      <c r="D78" s="28" t="s">
        <v>163</v>
      </c>
      <c r="E78" s="28" t="s">
        <v>164</v>
      </c>
    </row>
    <row r="79" spans="1:256">
      <c r="A79" s="37">
        <v>18</v>
      </c>
      <c r="B79" s="13"/>
      <c r="C79" s="28" t="s">
        <v>165</v>
      </c>
      <c r="D79" s="29" t="s">
        <v>166</v>
      </c>
      <c r="E79" s="28" t="s">
        <v>167</v>
      </c>
    </row>
    <row r="80" spans="1:256">
      <c r="A80" s="36"/>
      <c r="B80" s="13"/>
      <c r="C80" s="14"/>
      <c r="D80" s="11"/>
      <c r="E80" s="16"/>
      <c r="F80" s="15" t="s">
        <v>7</v>
      </c>
    </row>
    <row r="81" spans="1:5" ht="15.75">
      <c r="A81" s="6" t="s">
        <v>7</v>
      </c>
      <c r="B81" s="6"/>
      <c r="C81" s="7" t="s">
        <v>10</v>
      </c>
      <c r="D81" s="7"/>
      <c r="E81" s="8"/>
    </row>
    <row r="82" spans="1:5" ht="45">
      <c r="A82" s="3">
        <v>1</v>
      </c>
      <c r="B82" s="17">
        <v>21</v>
      </c>
      <c r="C82" s="18" t="s">
        <v>169</v>
      </c>
      <c r="D82" s="19" t="s">
        <v>170</v>
      </c>
      <c r="E82" s="19" t="s">
        <v>171</v>
      </c>
    </row>
    <row r="83" spans="1:5" ht="15">
      <c r="A83" s="2" t="s">
        <v>215</v>
      </c>
      <c r="B83" s="17">
        <v>2</v>
      </c>
      <c r="C83" s="18" t="s">
        <v>172</v>
      </c>
      <c r="D83" s="19" t="s">
        <v>173</v>
      </c>
      <c r="E83" s="30" t="s">
        <v>18</v>
      </c>
    </row>
    <row r="84" spans="1:5" ht="15">
      <c r="A84" s="2" t="s">
        <v>216</v>
      </c>
      <c r="B84" s="17">
        <v>3</v>
      </c>
      <c r="C84" s="18" t="s">
        <v>194</v>
      </c>
      <c r="D84" s="22" t="s">
        <v>174</v>
      </c>
      <c r="E84" s="23" t="s">
        <v>19</v>
      </c>
    </row>
    <row r="85" spans="1:5" ht="15">
      <c r="A85" s="2" t="s">
        <v>217</v>
      </c>
      <c r="B85" s="17">
        <v>5</v>
      </c>
      <c r="C85" s="18" t="s">
        <v>175</v>
      </c>
      <c r="D85" s="22" t="s">
        <v>176</v>
      </c>
      <c r="E85" s="23" t="s">
        <v>20</v>
      </c>
    </row>
    <row r="86" spans="1:5" ht="15">
      <c r="A86" s="2" t="s">
        <v>218</v>
      </c>
      <c r="B86" s="31">
        <v>4</v>
      </c>
      <c r="C86" s="22" t="s">
        <v>177</v>
      </c>
      <c r="D86" s="19" t="s">
        <v>178</v>
      </c>
      <c r="E86" s="22" t="s">
        <v>179</v>
      </c>
    </row>
    <row r="87" spans="1:5" ht="15">
      <c r="A87" s="2" t="s">
        <v>219</v>
      </c>
      <c r="B87" s="31">
        <v>8</v>
      </c>
      <c r="C87" s="23" t="s">
        <v>180</v>
      </c>
      <c r="D87" s="19" t="s">
        <v>181</v>
      </c>
      <c r="E87" s="22" t="s">
        <v>182</v>
      </c>
    </row>
    <row r="88" spans="1:5" ht="15">
      <c r="A88" s="2" t="s">
        <v>220</v>
      </c>
      <c r="B88" s="31">
        <v>12</v>
      </c>
      <c r="C88" s="23" t="s">
        <v>180</v>
      </c>
      <c r="D88" s="19" t="s">
        <v>183</v>
      </c>
      <c r="E88" s="22" t="s">
        <v>184</v>
      </c>
    </row>
    <row r="89" spans="1:5" ht="15">
      <c r="A89" s="2" t="s">
        <v>221</v>
      </c>
      <c r="B89" s="31">
        <v>4</v>
      </c>
      <c r="C89" s="23" t="s">
        <v>180</v>
      </c>
      <c r="D89" s="19" t="s">
        <v>185</v>
      </c>
      <c r="E89" s="22" t="s">
        <v>186</v>
      </c>
    </row>
    <row r="90" spans="1:5" ht="15">
      <c r="A90" s="2">
        <f t="shared" ref="A83:A91" si="4">A89+1</f>
        <v>9</v>
      </c>
      <c r="B90" s="32">
        <v>4</v>
      </c>
      <c r="C90" s="33" t="s">
        <v>187</v>
      </c>
      <c r="D90" s="34" t="s">
        <v>188</v>
      </c>
      <c r="E90" s="35" t="s">
        <v>189</v>
      </c>
    </row>
    <row r="91" spans="1:5" ht="15">
      <c r="A91" s="2">
        <f t="shared" si="4"/>
        <v>10</v>
      </c>
      <c r="C91" s="18" t="s">
        <v>156</v>
      </c>
      <c r="D91" s="22" t="s">
        <v>157</v>
      </c>
      <c r="E91" s="22" t="s">
        <v>158</v>
      </c>
    </row>
  </sheetData>
  <conditionalFormatting sqref="E11 E13">
    <cfRule type="cellIs" dxfId="8" priority="10" stopIfTrue="1" operator="lessThan">
      <formula>0</formula>
    </cfRule>
  </conditionalFormatting>
  <conditionalFormatting sqref="E12">
    <cfRule type="cellIs" dxfId="7" priority="9" stopIfTrue="1" operator="lessThan">
      <formula>0</formula>
    </cfRule>
  </conditionalFormatting>
  <conditionalFormatting sqref="E14">
    <cfRule type="cellIs" dxfId="6" priority="8" stopIfTrue="1" operator="lessThan">
      <formula>0</formula>
    </cfRule>
  </conditionalFormatting>
  <conditionalFormatting sqref="E23:E25">
    <cfRule type="cellIs" dxfId="5" priority="7" stopIfTrue="1" operator="lessThan">
      <formula>0</formula>
    </cfRule>
  </conditionalFormatting>
  <conditionalFormatting sqref="E22">
    <cfRule type="cellIs" dxfId="4" priority="6" stopIfTrue="1" operator="lessThan">
      <formula>0</formula>
    </cfRule>
  </conditionalFormatting>
  <conditionalFormatting sqref="E72">
    <cfRule type="cellIs" dxfId="3" priority="5" stopIfTrue="1" operator="lessThan">
      <formula>0</formula>
    </cfRule>
  </conditionalFormatting>
  <conditionalFormatting sqref="E73">
    <cfRule type="cellIs" dxfId="2" priority="4" stopIfTrue="1" operator="lessThan">
      <formula>0</formula>
    </cfRule>
  </conditionalFormatting>
  <conditionalFormatting sqref="E74">
    <cfRule type="cellIs" dxfId="1" priority="3" stopIfTrue="1" operator="lessThan">
      <formula>0</formula>
    </cfRule>
  </conditionalFormatting>
  <conditionalFormatting sqref="E75:E76">
    <cfRule type="cellIs" dxfId="0" priority="2" stopIfTrue="1" operator="lessThan">
      <formula>0</formula>
    </cfRule>
  </conditionalFormatting>
  <printOptions headings="1" gridLines="1"/>
  <pageMargins left="0.7" right="0.7" top="0.75" bottom="0.75" header="0.3" footer="0.3"/>
  <pageSetup scale="87" fitToHeight="0" orientation="landscape" r:id="rId1"/>
  <headerFooter>
    <oddFooter>&amp;C&amp;"Tw Cen MT,Regular"&amp;8&amp;P &amp;"Tw Cen MT,Italic"of &amp;"Tw Cen MT,Regular"&amp;N</oddFooter>
  </headerFooter>
  <rowBreaks count="2" manualBreakCount="2">
    <brk id="36" max="5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Le T. Truong</cp:lastModifiedBy>
  <cp:lastPrinted>2019-01-08T19:30:31Z</cp:lastPrinted>
  <dcterms:created xsi:type="dcterms:W3CDTF">2015-09-23T20:43:06Z</dcterms:created>
  <dcterms:modified xsi:type="dcterms:W3CDTF">2019-04-10T17:34:36Z</dcterms:modified>
</cp:coreProperties>
</file>