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rycht\Documents\Ethernet\EVAL-ADIN1110STM32\"/>
    </mc:Choice>
  </mc:AlternateContent>
  <xr:revisionPtr revIDLastSave="0" documentId="13_ncr:1_{F15E2324-CF4A-4450-8741-37885FFBE9B5}" xr6:coauthVersionLast="46" xr6:coauthVersionMax="46" xr10:uidLastSave="{00000000-0000-0000-0000-000000000000}"/>
  <bookViews>
    <workbookView xWindow="-110" yWindow="-110" windowWidth="19420" windowHeight="10420" xr2:uid="{639C7537-907C-45DC-B1D2-4CC4413AED8C}"/>
  </bookViews>
  <sheets>
    <sheet name="CrossRef" sheetId="1" r:id="rId1"/>
    <sheet name="BGA_Map" sheetId="2" r:id="rId2"/>
  </sheets>
  <definedNames>
    <definedName name="_xlnm._FilterDatabase" localSheetId="0" hidden="1">CrossRef!$A$2:$G$146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1" i="1" l="1"/>
  <c r="E37" i="1" l="1"/>
  <c r="E134" i="1" l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3" i="1"/>
  <c r="E113" i="1"/>
  <c r="E17" i="1"/>
  <c r="E16" i="1"/>
  <c r="E35" i="1"/>
  <c r="E66" i="1"/>
  <c r="E65" i="1"/>
  <c r="E64" i="1"/>
  <c r="E44" i="1"/>
  <c r="E69" i="1"/>
  <c r="E28" i="1"/>
  <c r="E29" i="1"/>
  <c r="E43" i="1"/>
  <c r="E95" i="1"/>
  <c r="E96" i="1"/>
  <c r="E97" i="1"/>
  <c r="E98" i="1"/>
  <c r="E99" i="1"/>
  <c r="E100" i="1"/>
  <c r="E101" i="1"/>
  <c r="E102" i="1"/>
  <c r="E103" i="1"/>
  <c r="E104" i="1"/>
  <c r="E42" i="1"/>
  <c r="E105" i="1"/>
  <c r="E106" i="1"/>
  <c r="E107" i="1"/>
  <c r="E108" i="1"/>
  <c r="E109" i="1"/>
  <c r="E110" i="1"/>
  <c r="E76" i="1"/>
  <c r="E77" i="1"/>
  <c r="E78" i="1"/>
  <c r="E79" i="1"/>
  <c r="E80" i="1"/>
  <c r="E81" i="1"/>
  <c r="E82" i="1"/>
  <c r="E83" i="1"/>
  <c r="E84" i="1"/>
  <c r="E34" i="1"/>
  <c r="E89" i="1"/>
  <c r="E90" i="1"/>
  <c r="E91" i="1"/>
  <c r="E33" i="1"/>
  <c r="E71" i="1"/>
  <c r="E72" i="1"/>
  <c r="E87" i="1"/>
  <c r="E88" i="1"/>
  <c r="E92" i="1"/>
  <c r="E93" i="1"/>
  <c r="E94" i="1"/>
  <c r="E73" i="1"/>
  <c r="E74" i="1"/>
  <c r="E75" i="1"/>
  <c r="E70" i="1"/>
  <c r="E63" i="1"/>
  <c r="E67" i="1"/>
  <c r="E68" i="1"/>
  <c r="E36" i="1"/>
  <c r="E85" i="1"/>
  <c r="E86" i="1"/>
  <c r="E15" i="1"/>
  <c r="E14" i="1"/>
  <c r="E32" i="1"/>
  <c r="E62" i="1"/>
  <c r="E61" i="1"/>
  <c r="E60" i="1"/>
  <c r="E40" i="1"/>
  <c r="E39" i="1"/>
  <c r="E31" i="1"/>
  <c r="E30" i="1"/>
  <c r="E59" i="1"/>
  <c r="E58" i="1"/>
  <c r="E57" i="1"/>
  <c r="E56" i="1"/>
  <c r="E55" i="1"/>
  <c r="E54" i="1"/>
  <c r="E7" i="1"/>
  <c r="E8" i="1"/>
  <c r="E5" i="1"/>
  <c r="E6" i="1"/>
  <c r="E112" i="1"/>
  <c r="E111" i="1"/>
  <c r="E53" i="1"/>
  <c r="E52" i="1"/>
  <c r="E51" i="1"/>
  <c r="E50" i="1"/>
  <c r="E49" i="1"/>
  <c r="E23" i="1"/>
  <c r="E25" i="1"/>
  <c r="E38" i="1"/>
  <c r="E21" i="1"/>
  <c r="E20" i="1"/>
  <c r="E26" i="1"/>
  <c r="E27" i="1"/>
  <c r="E24" i="1"/>
  <c r="E11" i="1"/>
  <c r="E12" i="1"/>
  <c r="E4" i="1"/>
  <c r="E3" i="1"/>
  <c r="E48" i="1"/>
  <c r="E19" i="1"/>
  <c r="E18" i="1"/>
  <c r="E9" i="1"/>
  <c r="E10" i="1"/>
  <c r="E22" i="1"/>
  <c r="E47" i="1"/>
  <c r="E46" i="1"/>
  <c r="E45" i="1" l="1"/>
  <c r="E115" i="1" l="1"/>
  <c r="E114" i="1"/>
  <c r="B15" i="2" l="1"/>
  <c r="B3" i="2"/>
  <c r="G14" i="2"/>
  <c r="L13" i="2"/>
  <c r="E13" i="2"/>
  <c r="L12" i="2"/>
  <c r="E12" i="2"/>
  <c r="K11" i="2"/>
  <c r="F11" i="2"/>
  <c r="M10" i="2"/>
  <c r="J9" i="2"/>
  <c r="D8" i="2"/>
  <c r="J7" i="2"/>
  <c r="K6" i="2"/>
  <c r="M5" i="2"/>
  <c r="B5" i="2"/>
  <c r="F4" i="2"/>
  <c r="M3" i="2"/>
  <c r="K7" i="2"/>
  <c r="C5" i="2"/>
  <c r="B4" i="2"/>
  <c r="F14" i="2"/>
  <c r="K13" i="2"/>
  <c r="D13" i="2"/>
  <c r="K12" i="2"/>
  <c r="D12" i="2"/>
  <c r="J11" i="2"/>
  <c r="E11" i="2"/>
  <c r="J10" i="2"/>
  <c r="K8" i="2"/>
  <c r="M7" i="2"/>
  <c r="E7" i="2"/>
  <c r="G6" i="2"/>
  <c r="K5" i="2"/>
  <c r="M4" i="2"/>
  <c r="E4" i="2"/>
  <c r="D3" i="2"/>
  <c r="G13" i="2"/>
  <c r="C13" i="2"/>
  <c r="H12" i="2"/>
  <c r="C12" i="2"/>
  <c r="I11" i="2"/>
  <c r="D11" i="2"/>
  <c r="B10" i="2"/>
  <c r="J8" i="2"/>
  <c r="L7" i="2"/>
  <c r="M6" i="2"/>
  <c r="F6" i="2"/>
  <c r="F5" i="2"/>
  <c r="L4" i="2"/>
  <c r="D4" i="2"/>
  <c r="M13" i="2"/>
  <c r="F13" i="2"/>
  <c r="M12" i="2"/>
  <c r="F12" i="2"/>
  <c r="L11" i="2"/>
  <c r="H11" i="2"/>
  <c r="C11" i="2"/>
  <c r="K9" i="2"/>
  <c r="E8" i="2"/>
  <c r="E6" i="2"/>
  <c r="K4" i="2"/>
  <c r="C14" i="2"/>
  <c r="L6" i="2"/>
  <c r="M14" i="2"/>
  <c r="I14" i="2"/>
  <c r="E14" i="2"/>
  <c r="I13" i="2"/>
  <c r="I12" i="2"/>
  <c r="M11" i="2"/>
  <c r="I10" i="2"/>
  <c r="E10" i="2"/>
  <c r="M9" i="2"/>
  <c r="I9" i="2"/>
  <c r="E9" i="2"/>
  <c r="M8" i="2"/>
  <c r="I8" i="2"/>
  <c r="I7" i="2"/>
  <c r="I6" i="2"/>
  <c r="L5" i="2"/>
  <c r="H5" i="2"/>
  <c r="D5" i="2"/>
  <c r="H4" i="2"/>
  <c r="L3" i="2"/>
  <c r="H3" i="2"/>
  <c r="L10" i="2"/>
  <c r="D10" i="2"/>
  <c r="H9" i="2"/>
  <c r="L8" i="2"/>
  <c r="H7" i="2"/>
  <c r="D6" i="2"/>
  <c r="G5" i="2"/>
  <c r="G4" i="2"/>
  <c r="K3" i="2"/>
  <c r="C3" i="2"/>
  <c r="G11" i="2"/>
  <c r="K10" i="2"/>
  <c r="C10" i="2"/>
  <c r="G9" i="2"/>
  <c r="C8" i="2"/>
  <c r="G7" i="2"/>
  <c r="J5" i="2"/>
  <c r="J4" i="2"/>
  <c r="F3" i="2"/>
  <c r="J14" i="2"/>
  <c r="J13" i="2"/>
  <c r="B13" i="2"/>
  <c r="B12" i="2"/>
  <c r="F9" i="2"/>
  <c r="B8" i="2"/>
  <c r="F7" i="2"/>
  <c r="J6" i="2"/>
  <c r="I5" i="2"/>
  <c r="E3" i="2"/>
  <c r="L14" i="2"/>
  <c r="H14" i="2"/>
  <c r="D14" i="2"/>
  <c r="H13" i="2"/>
  <c r="H10" i="2"/>
  <c r="L9" i="2"/>
  <c r="D9" i="2"/>
  <c r="H8" i="2"/>
  <c r="D7" i="2"/>
  <c r="H6" i="2"/>
  <c r="C4" i="2"/>
  <c r="G3" i="2"/>
  <c r="K14" i="2"/>
  <c r="G12" i="2"/>
  <c r="G10" i="2"/>
  <c r="C9" i="2"/>
  <c r="G8" i="2"/>
  <c r="C7" i="2"/>
  <c r="B6" i="2"/>
  <c r="J3" i="2"/>
  <c r="B14" i="2"/>
  <c r="J12" i="2"/>
  <c r="B11" i="2"/>
  <c r="F10" i="2"/>
  <c r="B9" i="2"/>
  <c r="F8" i="2"/>
  <c r="B7" i="2"/>
  <c r="E5" i="2"/>
  <c r="I4" i="2"/>
  <c r="I3" i="2"/>
  <c r="C6" i="2"/>
</calcChain>
</file>

<file path=xl/sharedStrings.xml><?xml version="1.0" encoding="utf-8"?>
<sst xmlns="http://schemas.openxmlformats.org/spreadsheetml/2006/main" count="625" uniqueCount="532">
  <si>
    <t>SPI1_SCK</t>
  </si>
  <si>
    <t>TIM2_CH3</t>
  </si>
  <si>
    <t>SPI1_NSS</t>
  </si>
  <si>
    <t>SPI3_NSS</t>
  </si>
  <si>
    <t>SPI1_MISO</t>
  </si>
  <si>
    <t>TIM3_CH2</t>
  </si>
  <si>
    <t>I2C3_SCL</t>
  </si>
  <si>
    <t>SPI1_MOSI</t>
  </si>
  <si>
    <t>TIM1_CH1</t>
  </si>
  <si>
    <t>SPI2_SCK</t>
  </si>
  <si>
    <t>USART1_TX</t>
  </si>
  <si>
    <t>PA10</t>
  </si>
  <si>
    <t>USART1_RX</t>
  </si>
  <si>
    <t>PA11</t>
  </si>
  <si>
    <t>PA12</t>
  </si>
  <si>
    <t>JTDI</t>
  </si>
  <si>
    <t>OCTOSPIM_P1_NCS</t>
  </si>
  <si>
    <t>JTMS/SWDIO</t>
  </si>
  <si>
    <t>JTCK/SWCLK</t>
  </si>
  <si>
    <t>SPI3_SCK</t>
  </si>
  <si>
    <t>NJTRST</t>
  </si>
  <si>
    <t>I2C3_SDA</t>
  </si>
  <si>
    <t>SPI3_MOSI</t>
  </si>
  <si>
    <t>TIM4_CH1</t>
  </si>
  <si>
    <t>I2C1_SCL</t>
  </si>
  <si>
    <t>TIM4_CH2</t>
  </si>
  <si>
    <t>I2C1_SDA</t>
  </si>
  <si>
    <t>TIM4_CH3</t>
  </si>
  <si>
    <t>TIM4_CH4</t>
  </si>
  <si>
    <t>SPI2_NSS</t>
  </si>
  <si>
    <t>PB10</t>
  </si>
  <si>
    <t>PB11</t>
  </si>
  <si>
    <t>PB12</t>
  </si>
  <si>
    <t>PB13</t>
  </si>
  <si>
    <t>PB14</t>
  </si>
  <si>
    <t>SPI2_MISO</t>
  </si>
  <si>
    <t>PB15</t>
  </si>
  <si>
    <t>SPI2_MOSI</t>
  </si>
  <si>
    <t>JTDO/TRACESWO</t>
  </si>
  <si>
    <t>TIM8_CH1</t>
  </si>
  <si>
    <t>TIM8_CH2</t>
  </si>
  <si>
    <t>PC10</t>
  </si>
  <si>
    <t>PC11</t>
  </si>
  <si>
    <t>PC12</t>
  </si>
  <si>
    <t>PC13</t>
  </si>
  <si>
    <t>PD10</t>
  </si>
  <si>
    <t>PD11</t>
  </si>
  <si>
    <t>PD12</t>
  </si>
  <si>
    <t>PD13</t>
  </si>
  <si>
    <t>PD14</t>
  </si>
  <si>
    <t>PD15</t>
  </si>
  <si>
    <t>PE10</t>
  </si>
  <si>
    <t>PE11</t>
  </si>
  <si>
    <t>PE12</t>
  </si>
  <si>
    <t>PE13</t>
  </si>
  <si>
    <t>PE14</t>
  </si>
  <si>
    <t>PE15</t>
  </si>
  <si>
    <t>OCTOSPIM_P2_IO0</t>
  </si>
  <si>
    <t>OCTOSPIM_P2_IO1</t>
  </si>
  <si>
    <t>OCTOSPIM_P2_IO2</t>
  </si>
  <si>
    <t>OCTOSPIM_P2_IO3</t>
  </si>
  <si>
    <t>OCTOSPIM_P2_CLK</t>
  </si>
  <si>
    <t>OCTOSPIM_P1_CLK</t>
  </si>
  <si>
    <t>PF11</t>
  </si>
  <si>
    <t>PF12</t>
  </si>
  <si>
    <t>OCTOSPIM_P2_DQS</t>
  </si>
  <si>
    <t>PF13</t>
  </si>
  <si>
    <t>PF14</t>
  </si>
  <si>
    <t>PF15</t>
  </si>
  <si>
    <t>OCTOSPIM_P2_IO4</t>
  </si>
  <si>
    <t>OCTOSPIM_P2_IO5</t>
  </si>
  <si>
    <t>OCTOSPIM_P2_IO6</t>
  </si>
  <si>
    <t>PG10</t>
  </si>
  <si>
    <t>OCTOSPIM_P2_IO7</t>
  </si>
  <si>
    <t>PG11</t>
  </si>
  <si>
    <t>PG12</t>
  </si>
  <si>
    <t>OCTOSPIM_P2_NCS</t>
  </si>
  <si>
    <t>PG13</t>
  </si>
  <si>
    <t>PG14</t>
  </si>
  <si>
    <t>PG15</t>
  </si>
  <si>
    <t>UART4_TX</t>
  </si>
  <si>
    <t>UART4_RX</t>
  </si>
  <si>
    <t>OCTOSPIM_P1_IO3</t>
  </si>
  <si>
    <t>OCTOSPIM_P1_IO2</t>
  </si>
  <si>
    <t>OCTOSPIM_P1_IO1</t>
  </si>
  <si>
    <t>OCTOSPIM_P1_IO0</t>
  </si>
  <si>
    <t>FMC_NOE</t>
  </si>
  <si>
    <t>FMC_NWE</t>
  </si>
  <si>
    <t>FMC_NWAIT</t>
  </si>
  <si>
    <t>FMC_D13</t>
  </si>
  <si>
    <t>FMC_D14</t>
  </si>
  <si>
    <t>FMC_D15</t>
  </si>
  <si>
    <t>FMC_A16</t>
  </si>
  <si>
    <t>FMC_A17</t>
  </si>
  <si>
    <t>FMC_A18</t>
  </si>
  <si>
    <t>FMC_NCE/FMC_NE1</t>
  </si>
  <si>
    <t>FMC_NBL0</t>
  </si>
  <si>
    <t>FMC_NBL1</t>
  </si>
  <si>
    <t>FMC_A19</t>
  </si>
  <si>
    <t>FMC_A20</t>
  </si>
  <si>
    <t>FMC_A21</t>
  </si>
  <si>
    <t>FMC_D10</t>
  </si>
  <si>
    <t>FMC_D11</t>
  </si>
  <si>
    <t>FMC_D12</t>
  </si>
  <si>
    <t>FMC_A10</t>
  </si>
  <si>
    <t>FMC_A11</t>
  </si>
  <si>
    <t>FMC_A12</t>
  </si>
  <si>
    <t>FMC_A13</t>
  </si>
  <si>
    <t>FMC_A14</t>
  </si>
  <si>
    <t>FMC_A15</t>
  </si>
  <si>
    <t>FMC_NCE/FMC_NE2</t>
  </si>
  <si>
    <t>A10</t>
  </si>
  <si>
    <t>A11</t>
  </si>
  <si>
    <t>A12</t>
  </si>
  <si>
    <t>B10</t>
  </si>
  <si>
    <t>B11</t>
  </si>
  <si>
    <t>B12</t>
  </si>
  <si>
    <t>VDD</t>
  </si>
  <si>
    <t>C10</t>
  </si>
  <si>
    <t>VDDUSB</t>
  </si>
  <si>
    <t>C12</t>
  </si>
  <si>
    <t>VSS</t>
  </si>
  <si>
    <t>D10</t>
  </si>
  <si>
    <t>D11</t>
  </si>
  <si>
    <t>D12</t>
  </si>
  <si>
    <t>VBAT</t>
  </si>
  <si>
    <t>E10</t>
  </si>
  <si>
    <t>E11</t>
  </si>
  <si>
    <t>E12</t>
  </si>
  <si>
    <t>F10</t>
  </si>
  <si>
    <t>VDDIO2</t>
  </si>
  <si>
    <t>G10</t>
  </si>
  <si>
    <t>H10</t>
  </si>
  <si>
    <t>H11</t>
  </si>
  <si>
    <t>H12</t>
  </si>
  <si>
    <t>J10</t>
  </si>
  <si>
    <t>J11</t>
  </si>
  <si>
    <t>J12</t>
  </si>
  <si>
    <t>K10</t>
  </si>
  <si>
    <t>K11</t>
  </si>
  <si>
    <t>K12</t>
  </si>
  <si>
    <t>VREF+</t>
  </si>
  <si>
    <t>L10</t>
  </si>
  <si>
    <t>L11</t>
  </si>
  <si>
    <t>L12</t>
  </si>
  <si>
    <t>VDDA</t>
  </si>
  <si>
    <t>M10</t>
  </si>
  <si>
    <t>M11</t>
  </si>
  <si>
    <t>M12</t>
  </si>
  <si>
    <t>RAM_UB</t>
  </si>
  <si>
    <t>RAM_CE</t>
  </si>
  <si>
    <t>RAM_WE</t>
  </si>
  <si>
    <t>RAM_OE</t>
  </si>
  <si>
    <t>RAM_LB</t>
  </si>
  <si>
    <t>T1L_SCLK</t>
  </si>
  <si>
    <t>T1L_CS_N</t>
  </si>
  <si>
    <t>EE_MOSI</t>
  </si>
  <si>
    <t>EE_MISO</t>
  </si>
  <si>
    <t>Balls</t>
  </si>
  <si>
    <t>Ports</t>
  </si>
  <si>
    <t>RAM_D13</t>
  </si>
  <si>
    <t>RAM_D14</t>
  </si>
  <si>
    <t>RAM_D15</t>
  </si>
  <si>
    <t>RAM_A16</t>
  </si>
  <si>
    <t>RAM_A17</t>
  </si>
  <si>
    <t>RAM_A18</t>
  </si>
  <si>
    <t>RAM_A19</t>
  </si>
  <si>
    <t>RAM_A20</t>
  </si>
  <si>
    <t>RAM_A21</t>
  </si>
  <si>
    <t>RAM_D10</t>
  </si>
  <si>
    <t>RAM_D11</t>
  </si>
  <si>
    <t>RAM_D12</t>
  </si>
  <si>
    <t>RAM_A10</t>
  </si>
  <si>
    <t>RAM_A11</t>
  </si>
  <si>
    <t>RAM_A12</t>
  </si>
  <si>
    <t>RAM_A13</t>
  </si>
  <si>
    <t>RAM_A14</t>
  </si>
  <si>
    <t>RAM_A15</t>
  </si>
  <si>
    <t>FMC_D00</t>
  </si>
  <si>
    <t>FMC_D01</t>
  </si>
  <si>
    <t>FMC_A06</t>
  </si>
  <si>
    <t>FMC_A07</t>
  </si>
  <si>
    <t>FMC_D06</t>
  </si>
  <si>
    <t>FMC_D08</t>
  </si>
  <si>
    <t>FMC_A08</t>
  </si>
  <si>
    <t>FMC_A09</t>
  </si>
  <si>
    <t>FMC_D02</t>
  </si>
  <si>
    <t>FMC_D03</t>
  </si>
  <si>
    <t>FMC_D04</t>
  </si>
  <si>
    <t>FMC_D05</t>
  </si>
  <si>
    <t>FMC_D07</t>
  </si>
  <si>
    <t>FMC_D09</t>
  </si>
  <si>
    <t>FMC_A00</t>
  </si>
  <si>
    <t>FMC_A01</t>
  </si>
  <si>
    <t>FMC_A02</t>
  </si>
  <si>
    <t>FMC_A03</t>
  </si>
  <si>
    <t>FMC_A04</t>
  </si>
  <si>
    <t>FMC_A05</t>
  </si>
  <si>
    <t>RAM_A00</t>
  </si>
  <si>
    <t>RAM_A01</t>
  </si>
  <si>
    <t>RAM_A02</t>
  </si>
  <si>
    <t>RAM_A03</t>
  </si>
  <si>
    <t>RAM_A04</t>
  </si>
  <si>
    <t>RAM_A05</t>
  </si>
  <si>
    <t>RAM_A06</t>
  </si>
  <si>
    <t>RAM_A07</t>
  </si>
  <si>
    <t>RAM_A08</t>
  </si>
  <si>
    <t>RAM_A09</t>
  </si>
  <si>
    <t>RAM_D00</t>
  </si>
  <si>
    <t>RAM_D01</t>
  </si>
  <si>
    <t>RAM_D02</t>
  </si>
  <si>
    <t>RAM_D03</t>
  </si>
  <si>
    <t>RAM_D04</t>
  </si>
  <si>
    <t>RAM_D05</t>
  </si>
  <si>
    <t>RAM_D06</t>
  </si>
  <si>
    <t>RAM_D07</t>
  </si>
  <si>
    <t>RAM_D08</t>
  </si>
  <si>
    <t>RAM_D09</t>
  </si>
  <si>
    <t>BOOT</t>
  </si>
  <si>
    <t>uC_BOOT</t>
  </si>
  <si>
    <t>uC_OSC32_IN</t>
  </si>
  <si>
    <t>T1L_MISO</t>
  </si>
  <si>
    <t>T1L_MOSI</t>
  </si>
  <si>
    <t>ADC</t>
  </si>
  <si>
    <t>IN13</t>
  </si>
  <si>
    <t>IN14</t>
  </si>
  <si>
    <t>IN01</t>
  </si>
  <si>
    <t>IN02</t>
  </si>
  <si>
    <t>IN03</t>
  </si>
  <si>
    <t>IN04</t>
  </si>
  <si>
    <t>IN05</t>
  </si>
  <si>
    <t>IN06</t>
  </si>
  <si>
    <t>IN07</t>
  </si>
  <si>
    <t>IN08</t>
  </si>
  <si>
    <t>IN09</t>
  </si>
  <si>
    <t>IN10</t>
  </si>
  <si>
    <t>IN11</t>
  </si>
  <si>
    <t>IN12</t>
  </si>
  <si>
    <t>IN15</t>
  </si>
  <si>
    <t>IN16</t>
  </si>
  <si>
    <t>uC_OSC_OUT</t>
  </si>
  <si>
    <t>uC_OSC_IN</t>
  </si>
  <si>
    <t>uC_OSC32_OUT</t>
  </si>
  <si>
    <t>T1L_INT_N</t>
  </si>
  <si>
    <t>T1L_RESET_N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</si>
  <si>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</si>
  <si>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</si>
  <si>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</si>
  <si>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</si>
  <si>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</si>
  <si>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</si>
  <si>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</si>
  <si>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</si>
  <si>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</si>
  <si>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</si>
  <si>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</si>
  <si>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</si>
  <si>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</si>
  <si>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</si>
  <si>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</si>
  <si>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</si>
  <si>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</si>
  <si>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</si>
  <si>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</si>
  <si>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</si>
  <si>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</si>
  <si>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</si>
  <si>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</si>
  <si>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</si>
  <si>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C11</t>
  </si>
  <si>
    <t>X-NC</t>
  </si>
  <si>
    <t>F11</t>
  </si>
  <si>
    <t>F12</t>
  </si>
  <si>
    <t>G11</t>
  </si>
  <si>
    <t>G12</t>
  </si>
  <si>
    <t>RESET</t>
  </si>
  <si>
    <t>VSSA</t>
  </si>
  <si>
    <t>U-OPAMP1</t>
  </si>
  <si>
    <t>U-OPAMP2</t>
  </si>
  <si>
    <t>uC_RESET</t>
  </si>
  <si>
    <t>VDDBAT</t>
  </si>
  <si>
    <t>VDDREF+</t>
  </si>
  <si>
    <t>BGA map</t>
  </si>
  <si>
    <t>D00/RX</t>
  </si>
  <si>
    <t>D01/TX</t>
  </si>
  <si>
    <t>D02</t>
  </si>
  <si>
    <t>D03</t>
  </si>
  <si>
    <t>D04</t>
  </si>
  <si>
    <t>D05</t>
  </si>
  <si>
    <t>D06</t>
  </si>
  <si>
    <t>D07</t>
  </si>
  <si>
    <t>D08</t>
  </si>
  <si>
    <t>D09</t>
  </si>
  <si>
    <t>D10/CS_N</t>
  </si>
  <si>
    <t>D13/SCLK</t>
  </si>
  <si>
    <t>D14/A0</t>
  </si>
  <si>
    <t>D15/A1</t>
  </si>
  <si>
    <t>D16/A2</t>
  </si>
  <si>
    <t>D17/A3</t>
  </si>
  <si>
    <t>D18/A4</t>
  </si>
  <si>
    <t>D18/SDA</t>
  </si>
  <si>
    <t>D19/A5</t>
  </si>
  <si>
    <t>D19/SCL</t>
  </si>
  <si>
    <t>USB_UART_RX</t>
  </si>
  <si>
    <t>USB_UART_TX</t>
  </si>
  <si>
    <t>GPIO_OUT</t>
  </si>
  <si>
    <t>GPIO</t>
  </si>
  <si>
    <t>Signal</t>
  </si>
  <si>
    <t>SENSOR_SCL</t>
  </si>
  <si>
    <t>SENSOR_SDA</t>
  </si>
  <si>
    <t>AIN01</t>
  </si>
  <si>
    <t>AIN02</t>
  </si>
  <si>
    <t>AIN03</t>
  </si>
  <si>
    <t>AIN04</t>
  </si>
  <si>
    <t>AIN13</t>
  </si>
  <si>
    <t>AIN14</t>
  </si>
  <si>
    <t>GPIO_NC</t>
  </si>
  <si>
    <t>LED_uC2</t>
  </si>
  <si>
    <t>LED_uC1</t>
  </si>
  <si>
    <t>LED_uC3</t>
  </si>
  <si>
    <t>LED_uC4</t>
  </si>
  <si>
    <t>EEQ_IO3</t>
  </si>
  <si>
    <t>EEQ_IO2</t>
  </si>
  <si>
    <t>EE_CS_N</t>
  </si>
  <si>
    <t>EEQ_CLK</t>
  </si>
  <si>
    <t>EEQ_IO1</t>
  </si>
  <si>
    <t>EEQ_IO0</t>
  </si>
  <si>
    <t>JTAG_TMS/SWDIO</t>
  </si>
  <si>
    <t>JTAG_TCK/SWCLK</t>
  </si>
  <si>
    <t>JTAG_TDI</t>
  </si>
  <si>
    <t>JTAG_TDO/SWO</t>
  </si>
  <si>
    <t>JTAG_TRST</t>
  </si>
  <si>
    <t>GPIO_IN</t>
  </si>
  <si>
    <t>OSC</t>
  </si>
  <si>
    <t>RAM_octospi</t>
  </si>
  <si>
    <t>T1L_CFG0</t>
  </si>
  <si>
    <t>T1L_CFG1</t>
  </si>
  <si>
    <t>RAM_ZZ</t>
  </si>
  <si>
    <t>T1L_TS_CAPTURE</t>
  </si>
  <si>
    <t>T1L_TS_TIMER</t>
  </si>
  <si>
    <r>
      <t>SPI3_MISO/</t>
    </r>
    <r>
      <rPr>
        <sz val="8"/>
        <color rgb="FF7030A0"/>
        <rFont val="Arial"/>
        <family val="2"/>
      </rPr>
      <t>UART4_RX</t>
    </r>
  </si>
  <si>
    <t>T1L_LINK_ST</t>
  </si>
  <si>
    <t>D12/MISO/RX</t>
  </si>
  <si>
    <t>D11/MOSI</t>
  </si>
  <si>
    <t>EXT_INT10</t>
  </si>
  <si>
    <t>EE_SCLK</t>
  </si>
  <si>
    <t>CFG_uC0</t>
  </si>
  <si>
    <t>CFG_uC1</t>
  </si>
  <si>
    <t>CFG_uC2</t>
  </si>
  <si>
    <t>CFG_uC3</t>
  </si>
  <si>
    <t>L02</t>
  </si>
  <si>
    <t>PA00</t>
  </si>
  <si>
    <t>M02</t>
  </si>
  <si>
    <t>PA01</t>
  </si>
  <si>
    <t>K03</t>
  </si>
  <si>
    <t>PA02</t>
  </si>
  <si>
    <t>L03</t>
  </si>
  <si>
    <t>PA03</t>
  </si>
  <si>
    <t>J04</t>
  </si>
  <si>
    <t>PA04</t>
  </si>
  <si>
    <t>K04</t>
  </si>
  <si>
    <t>PA05</t>
  </si>
  <si>
    <t>L04</t>
  </si>
  <si>
    <t>PA06</t>
  </si>
  <si>
    <t>J05</t>
  </si>
  <si>
    <t>PA07</t>
  </si>
  <si>
    <t>PA08</t>
  </si>
  <si>
    <t>PA09</t>
  </si>
  <si>
    <t>PA13</t>
  </si>
  <si>
    <t>PA14</t>
  </si>
  <si>
    <t>A09</t>
  </si>
  <si>
    <t>PA15</t>
  </si>
  <si>
    <t>M05</t>
  </si>
  <si>
    <t>PB00</t>
  </si>
  <si>
    <t>M06</t>
  </si>
  <si>
    <t>PB01</t>
  </si>
  <si>
    <t>L06</t>
  </si>
  <si>
    <t>PB02</t>
  </si>
  <si>
    <t>A08</t>
  </si>
  <si>
    <t>PB03</t>
  </si>
  <si>
    <t>A07</t>
  </si>
  <si>
    <t>PB04</t>
  </si>
  <si>
    <t>C05</t>
  </si>
  <si>
    <t>PB05</t>
  </si>
  <si>
    <t>B05</t>
  </si>
  <si>
    <t>PB06</t>
  </si>
  <si>
    <t>B04</t>
  </si>
  <si>
    <t>PB07</t>
  </si>
  <si>
    <t>A03</t>
  </si>
  <si>
    <t>PB08</t>
  </si>
  <si>
    <t>B03</t>
  </si>
  <si>
    <t>PB09</t>
  </si>
  <si>
    <t>H01</t>
  </si>
  <si>
    <t>PC00</t>
  </si>
  <si>
    <t>J02</t>
  </si>
  <si>
    <t>PC01</t>
  </si>
  <si>
    <t>J03</t>
  </si>
  <si>
    <t>PC02</t>
  </si>
  <si>
    <t>K02</t>
  </si>
  <si>
    <t>PC03</t>
  </si>
  <si>
    <t>K05</t>
  </si>
  <si>
    <t>PC04</t>
  </si>
  <si>
    <t>L05</t>
  </si>
  <si>
    <t>PC05</t>
  </si>
  <si>
    <t>PC06</t>
  </si>
  <si>
    <t>PC07</t>
  </si>
  <si>
    <t>PC08</t>
  </si>
  <si>
    <t>PC09</t>
  </si>
  <si>
    <t>C01</t>
  </si>
  <si>
    <t>D01</t>
  </si>
  <si>
    <t>PC14</t>
  </si>
  <si>
    <t>E01</t>
  </si>
  <si>
    <t>PC15</t>
  </si>
  <si>
    <t>C09</t>
  </si>
  <si>
    <t>PD00</t>
  </si>
  <si>
    <t>B09</t>
  </si>
  <si>
    <t>PD01</t>
  </si>
  <si>
    <t>C08</t>
  </si>
  <si>
    <t>PD02</t>
  </si>
  <si>
    <t>B08</t>
  </si>
  <si>
    <t>PD03</t>
  </si>
  <si>
    <t>B07</t>
  </si>
  <si>
    <t>PD04</t>
  </si>
  <si>
    <t>A06</t>
  </si>
  <si>
    <t>PD05</t>
  </si>
  <si>
    <t>B06</t>
  </si>
  <si>
    <t>PD06</t>
  </si>
  <si>
    <t>A05</t>
  </si>
  <si>
    <t>PD07</t>
  </si>
  <si>
    <t>K09</t>
  </si>
  <si>
    <t>PD08</t>
  </si>
  <si>
    <t>K08</t>
  </si>
  <si>
    <t>PD09</t>
  </si>
  <si>
    <t>C03</t>
  </si>
  <si>
    <t>PE00</t>
  </si>
  <si>
    <t>A02</t>
  </si>
  <si>
    <t>PE01</t>
  </si>
  <si>
    <t>B02</t>
  </si>
  <si>
    <t>PE02</t>
  </si>
  <si>
    <t>A01</t>
  </si>
  <si>
    <t>PE03</t>
  </si>
  <si>
    <t>B01</t>
  </si>
  <si>
    <t>PE04</t>
  </si>
  <si>
    <t>C02</t>
  </si>
  <si>
    <t>PE05</t>
  </si>
  <si>
    <t>PE06</t>
  </si>
  <si>
    <t>M07</t>
  </si>
  <si>
    <t>PE07</t>
  </si>
  <si>
    <t>L07</t>
  </si>
  <si>
    <t>PE08</t>
  </si>
  <si>
    <t>M08</t>
  </si>
  <si>
    <t>PE09</t>
  </si>
  <si>
    <t>L08</t>
  </si>
  <si>
    <t>M09</t>
  </si>
  <si>
    <t>L09</t>
  </si>
  <si>
    <t>PF00</t>
  </si>
  <si>
    <t>PF01</t>
  </si>
  <si>
    <t>PF02</t>
  </si>
  <si>
    <t>E04</t>
  </si>
  <si>
    <t>PF03</t>
  </si>
  <si>
    <t>F03</t>
  </si>
  <si>
    <t>PF04</t>
  </si>
  <si>
    <t>F04</t>
  </si>
  <si>
    <t>PF05</t>
  </si>
  <si>
    <t>K06</t>
  </si>
  <si>
    <t>J07</t>
  </si>
  <si>
    <t>K07</t>
  </si>
  <si>
    <t>J08</t>
  </si>
  <si>
    <t>J09</t>
  </si>
  <si>
    <t>H09</t>
  </si>
  <si>
    <t>PG00</t>
  </si>
  <si>
    <t>G09</t>
  </si>
  <si>
    <t>PG01</t>
  </si>
  <si>
    <t>PG02</t>
  </si>
  <si>
    <t>F09</t>
  </si>
  <si>
    <t>PG03</t>
  </si>
  <si>
    <t>PG04</t>
  </si>
  <si>
    <t>E09</t>
  </si>
  <si>
    <t>PG05</t>
  </si>
  <si>
    <t>G04</t>
  </si>
  <si>
    <t>PG06</t>
  </si>
  <si>
    <t>H04</t>
  </si>
  <si>
    <t>PG07</t>
  </si>
  <si>
    <t>J06</t>
  </si>
  <si>
    <t>PG08</t>
  </si>
  <si>
    <t>PG09</t>
  </si>
  <si>
    <t>G03</t>
  </si>
  <si>
    <t>C07</t>
  </si>
  <si>
    <t>C06</t>
  </si>
  <si>
    <t>K01</t>
  </si>
  <si>
    <t>F01</t>
  </si>
  <si>
    <t>PH00</t>
  </si>
  <si>
    <t>G01</t>
  </si>
  <si>
    <t>PH01</t>
  </si>
  <si>
    <t>A04</t>
  </si>
  <si>
    <t>PH03</t>
  </si>
  <si>
    <t>H02</t>
  </si>
  <si>
    <t>M03</t>
  </si>
  <si>
    <t>M04</t>
  </si>
  <si>
    <t>E02</t>
  </si>
  <si>
    <t>C04</t>
  </si>
  <si>
    <t>G02</t>
  </si>
  <si>
    <t>G06</t>
  </si>
  <si>
    <t>H03</t>
  </si>
  <si>
    <t>M01</t>
  </si>
  <si>
    <t>G07</t>
  </si>
  <si>
    <t>L01</t>
  </si>
  <si>
    <t>E03</t>
  </si>
  <si>
    <t>F02</t>
  </si>
  <si>
    <t>F06</t>
  </si>
  <si>
    <t>F07</t>
  </si>
  <si>
    <t>J01</t>
  </si>
  <si>
    <t>E05</t>
  </si>
  <si>
    <t>E06</t>
  </si>
  <si>
    <t>E07</t>
  </si>
  <si>
    <t>E08</t>
  </si>
  <si>
    <t>F05</t>
  </si>
  <si>
    <t>F08</t>
  </si>
  <si>
    <t>G05</t>
  </si>
  <si>
    <t>G08</t>
  </si>
  <si>
    <t>H05</t>
  </si>
  <si>
    <t>H06</t>
  </si>
  <si>
    <t>H07</t>
  </si>
  <si>
    <t>H08</t>
  </si>
  <si>
    <t>Coloured</t>
  </si>
  <si>
    <t>OPAMP1_(TP4)</t>
  </si>
  <si>
    <t>OPAMP1_(TP5)</t>
  </si>
  <si>
    <t>EVAL-ADIN1110</t>
  </si>
  <si>
    <t>uCpinFunction</t>
  </si>
  <si>
    <t>uCpinAltFunction</t>
  </si>
  <si>
    <t>ST32L4S5QII</t>
  </si>
  <si>
    <t>ST32L4S5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</si>
</sst>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8"/>
      <color rgb="FF0070C0"/>
      <name val="Arial"/>
      <family val="2"/>
    </font>
    <font>
      <sz val="8"/>
      <color rgb="FF00B050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8"/>
      <color rgb="FF7030A0"/>
      <name val="Arial"/>
      <family val="2"/>
    </font>
    <font>
      <sz val="8"/>
      <color theme="9" tint="-0.249977111117893"/>
      <name val="Arial"/>
      <family val="2"/>
    </font>
    <font>
      <sz val="10"/>
      <color theme="1"/>
      <name val="Arial"/>
      <family val="2"/>
    </font>
    <font>
      <sz val="8"/>
      <color rgb="FF54823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/>
    <xf numFmtId="0" fontId="2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49" fontId="8" fillId="2" borderId="0" xfId="0" applyNumberFormat="1" applyFont="1" applyFill="1" applyAlignment="1">
      <alignment horizontal="center"/>
    </xf>
    <xf numFmtId="0" fontId="2" fillId="0" borderId="0" xfId="0" applyFont="1"/>
    <xf numFmtId="0" fontId="9" fillId="0" borderId="0" xfId="0" applyFont="1" applyFill="1"/>
    <xf numFmtId="0" fontId="10" fillId="0" borderId="0" xfId="0" applyFont="1" applyFill="1"/>
    <xf numFmtId="0" fontId="10" fillId="0" borderId="0" xfId="0" applyFont="1"/>
    <xf numFmtId="0" fontId="9" fillId="0" borderId="0" xfId="0" applyFont="1"/>
    <xf numFmtId="0" fontId="11" fillId="0" borderId="0" xfId="0" applyFont="1"/>
    <xf numFmtId="0" fontId="12" fillId="0" borderId="0" xfId="0" applyFont="1" applyFill="1"/>
    <xf numFmtId="0" fontId="1" fillId="3" borderId="0" xfId="0" applyFont="1" applyFill="1"/>
  </cellXfs>
  <cellStyles count="1">
    <cellStyle name="Normal" xfId="0" builtinId="0"/>
  </cellStyles>
  <dxfs count="339">
    <dxf>
      <fill>
        <patternFill>
          <bgColor rgb="FFFFC000"/>
        </patternFill>
      </fill>
    </dxf>
    <dxf>
      <font>
        <color rgb="FF0070C0"/>
      </font>
      <fill>
        <patternFill>
          <bgColor theme="7" tint="0.79998168889431442"/>
        </patternFill>
      </fill>
    </dxf>
    <dxf>
      <font>
        <color theme="9" tint="-0.24994659260841701"/>
      </font>
      <fill>
        <patternFill patternType="none">
          <bgColor auto="1"/>
        </patternFill>
      </fill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5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theme="7" tint="0.79998168889431442"/>
        </patternFill>
      </fill>
    </dxf>
    <dxf>
      <font>
        <color theme="9" tint="-0.24994659260841701"/>
      </font>
      <fill>
        <patternFill patternType="none">
          <bgColor auto="1"/>
        </patternFill>
      </fill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5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5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0070C0"/>
      </font>
      <fill>
        <patternFill>
          <bgColor theme="7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5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5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0070C0"/>
      </font>
      <fill>
        <patternFill>
          <bgColor theme="7" tint="0.79998168889431442"/>
        </patternFill>
      </fill>
    </dxf>
    <dxf>
      <font>
        <color rgb="FF0070C0"/>
      </font>
      <fill>
        <patternFill>
          <bgColor theme="7" tint="0.79998168889431442"/>
        </patternFill>
      </fill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theme="9" tint="-0.24994659260841701"/>
      </font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0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FF0000"/>
      </font>
    </dxf>
    <dxf>
      <font>
        <color theme="5" tint="-0.24994659260841701"/>
      </font>
    </dxf>
    <dxf>
      <font>
        <color rgb="FF00B050"/>
      </font>
    </dxf>
    <dxf>
      <font>
        <color rgb="FF00B0F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00B050"/>
      <color rgb="FF0070C0"/>
      <color rgb="FF548235"/>
      <color rgb="FFFFFF99"/>
      <color rgb="FFFFFFCC"/>
      <color rgb="FF806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23A8E-B385-4C74-A815-F7AD096E20D2}">
  <dimension ref="A1:G147"/>
  <sheetViews>
    <sheetView tabSelected="1" zoomScaleNormal="100" workbookViewId="0">
      <pane ySplit="720" activePane="bottomLeft"/>
      <selection activeCell="H1" sqref="H1:W1048576"/>
      <selection pane="bottomLeft" activeCell="D29" sqref="D29"/>
    </sheetView>
  </sheetViews>
  <sheetFormatPr defaultRowHeight="10" x14ac:dyDescent="0.2"/>
  <cols>
    <col min="1" max="3" width="8.7265625" style="2" customWidth="1"/>
    <col min="4" max="4" width="13.81640625" style="2" customWidth="1"/>
    <col min="5" max="5" width="11.1796875" style="2" customWidth="1"/>
    <col min="6" max="7" width="16.90625" style="2" customWidth="1"/>
    <col min="8" max="16384" width="8.7265625" style="1"/>
  </cols>
  <sheetData>
    <row r="1" spans="1:7" s="7" customFormat="1" ht="10.5" x14ac:dyDescent="0.25">
      <c r="A1" s="7" t="s">
        <v>530</v>
      </c>
      <c r="B1" s="7" t="s">
        <v>531</v>
      </c>
      <c r="C1" s="7" t="s">
        <v>531</v>
      </c>
      <c r="D1" s="7" t="s">
        <v>527</v>
      </c>
      <c r="E1" s="7" t="s">
        <v>524</v>
      </c>
      <c r="F1" s="7" t="s">
        <v>527</v>
      </c>
      <c r="G1" s="7" t="s">
        <v>527</v>
      </c>
    </row>
    <row r="2" spans="1:7" s="7" customFormat="1" ht="10.5" x14ac:dyDescent="0.25">
      <c r="A2" s="7" t="s">
        <v>158</v>
      </c>
      <c r="B2" s="7" t="s">
        <v>159</v>
      </c>
      <c r="C2" s="7" t="s">
        <v>223</v>
      </c>
      <c r="D2" s="7" t="s">
        <v>307</v>
      </c>
      <c r="E2" s="7" t="s">
        <v>282</v>
      </c>
      <c r="F2" s="7" t="s">
        <v>528</v>
      </c>
      <c r="G2" s="7" t="s">
        <v>529</v>
      </c>
    </row>
    <row r="3" spans="1:7" s="2" customFormat="1" x14ac:dyDescent="0.2">
      <c r="A3" s="2" t="s">
        <v>122</v>
      </c>
      <c r="B3" s="2" t="s">
        <v>367</v>
      </c>
      <c r="D3" s="6" t="s">
        <v>304</v>
      </c>
      <c r="E3" s="1" t="str">
        <f>IF(ISBLANK(D3),B3,D3)</f>
        <v>USB_UART_TX</v>
      </c>
      <c r="F3" s="13" t="s">
        <v>10</v>
      </c>
      <c r="G3" s="1"/>
    </row>
    <row r="4" spans="1:7" s="2" customFormat="1" x14ac:dyDescent="0.2">
      <c r="A4" s="2" t="s">
        <v>120</v>
      </c>
      <c r="B4" s="2" t="s">
        <v>11</v>
      </c>
      <c r="D4" s="6" t="s">
        <v>303</v>
      </c>
      <c r="E4" s="1" t="str">
        <f>IF(ISBLANK(D4),B4,D4)</f>
        <v>USB_UART_RX</v>
      </c>
      <c r="F4" s="13" t="s">
        <v>12</v>
      </c>
      <c r="G4" s="1"/>
    </row>
    <row r="5" spans="1:7" s="2" customFormat="1" x14ac:dyDescent="0.2">
      <c r="A5" s="2" t="s">
        <v>140</v>
      </c>
      <c r="B5" s="2" t="s">
        <v>33</v>
      </c>
      <c r="D5" s="6" t="s">
        <v>154</v>
      </c>
      <c r="E5" s="1" t="str">
        <f>IF(ISBLANK(D5),B5,D5)</f>
        <v>T1L_SCLK</v>
      </c>
      <c r="F5" s="4" t="s">
        <v>9</v>
      </c>
      <c r="G5" s="1"/>
    </row>
    <row r="6" spans="1:7" s="2" customFormat="1" x14ac:dyDescent="0.2">
      <c r="A6" s="2" t="s">
        <v>144</v>
      </c>
      <c r="B6" s="2" t="s">
        <v>32</v>
      </c>
      <c r="D6" s="6" t="s">
        <v>155</v>
      </c>
      <c r="E6" s="1" t="str">
        <f>IF(ISBLANK(D6),B6,D6)</f>
        <v>T1L_CS_N</v>
      </c>
      <c r="F6" s="4" t="s">
        <v>29</v>
      </c>
      <c r="G6" s="1"/>
    </row>
    <row r="7" spans="1:7" s="2" customFormat="1" x14ac:dyDescent="0.2">
      <c r="A7" s="2" t="s">
        <v>138</v>
      </c>
      <c r="B7" s="2" t="s">
        <v>36</v>
      </c>
      <c r="D7" s="6" t="s">
        <v>222</v>
      </c>
      <c r="E7" s="1" t="str">
        <f>IF(ISBLANK(D7),B7,D7)</f>
        <v>T1L_MOSI</v>
      </c>
      <c r="F7" s="4" t="s">
        <v>37</v>
      </c>
      <c r="G7" s="1"/>
    </row>
    <row r="8" spans="1:7" s="2" customFormat="1" x14ac:dyDescent="0.2">
      <c r="A8" s="2" t="s">
        <v>139</v>
      </c>
      <c r="B8" s="2" t="s">
        <v>34</v>
      </c>
      <c r="D8" s="6" t="s">
        <v>221</v>
      </c>
      <c r="E8" s="1" t="str">
        <f>IF(ISBLANK(D8),B8,D8)</f>
        <v>T1L_MISO</v>
      </c>
      <c r="F8" s="4" t="s">
        <v>35</v>
      </c>
      <c r="G8" s="1"/>
    </row>
    <row r="9" spans="1:7" s="2" customFormat="1" x14ac:dyDescent="0.2">
      <c r="A9" s="2" t="s">
        <v>360</v>
      </c>
      <c r="B9" s="2" t="s">
        <v>361</v>
      </c>
      <c r="C9" s="2" t="s">
        <v>235</v>
      </c>
      <c r="D9" s="6" t="s">
        <v>345</v>
      </c>
      <c r="E9" s="1" t="str">
        <f>IF(ISBLANK(D9),B9,D9)</f>
        <v>EE_SCLK</v>
      </c>
      <c r="F9" s="4" t="s">
        <v>0</v>
      </c>
      <c r="G9" s="1"/>
    </row>
    <row r="10" spans="1:7" s="2" customFormat="1" x14ac:dyDescent="0.2">
      <c r="A10" s="2" t="s">
        <v>358</v>
      </c>
      <c r="B10" s="2" t="s">
        <v>359</v>
      </c>
      <c r="C10" s="2" t="s">
        <v>234</v>
      </c>
      <c r="D10" s="6" t="s">
        <v>323</v>
      </c>
      <c r="E10" s="1" t="str">
        <f>IF(ISBLANK(D10),B10,D10)</f>
        <v>EE_CS_N</v>
      </c>
      <c r="F10" s="4" t="s">
        <v>2</v>
      </c>
      <c r="G10" s="18" t="s">
        <v>16</v>
      </c>
    </row>
    <row r="11" spans="1:7" s="2" customFormat="1" x14ac:dyDescent="0.2">
      <c r="A11" s="2" t="s">
        <v>113</v>
      </c>
      <c r="B11" s="2" t="s">
        <v>14</v>
      </c>
      <c r="D11" s="6" t="s">
        <v>156</v>
      </c>
      <c r="E11" s="1" t="str">
        <f>IF(ISBLANK(D11),B11,D11)</f>
        <v>EE_MOSI</v>
      </c>
      <c r="F11" s="4" t="s">
        <v>7</v>
      </c>
      <c r="G11" s="1"/>
    </row>
    <row r="12" spans="1:7" s="2" customFormat="1" x14ac:dyDescent="0.2">
      <c r="A12" s="2" t="s">
        <v>116</v>
      </c>
      <c r="B12" s="2" t="s">
        <v>13</v>
      </c>
      <c r="D12" s="6" t="s">
        <v>157</v>
      </c>
      <c r="E12" s="1" t="str">
        <f>IF(ISBLANK(D12),B12,D12)</f>
        <v>EE_MISO</v>
      </c>
      <c r="F12" s="4" t="s">
        <v>4</v>
      </c>
      <c r="G12" s="12"/>
    </row>
    <row r="13" spans="1:7" s="2" customFormat="1" x14ac:dyDescent="0.2">
      <c r="A13" s="2" t="s">
        <v>496</v>
      </c>
      <c r="B13" s="2" t="s">
        <v>275</v>
      </c>
      <c r="D13" s="6" t="s">
        <v>279</v>
      </c>
      <c r="E13" s="1" t="str">
        <f>IF(ISBLANK(D13),B13,D13)</f>
        <v>uC_RESET</v>
      </c>
      <c r="F13" s="2" t="s">
        <v>275</v>
      </c>
      <c r="G13" s="1"/>
    </row>
    <row r="14" spans="1:7" s="2" customFormat="1" x14ac:dyDescent="0.2">
      <c r="A14" s="2" t="s">
        <v>409</v>
      </c>
      <c r="B14" s="2" t="s">
        <v>410</v>
      </c>
      <c r="D14" s="6" t="s">
        <v>220</v>
      </c>
      <c r="E14" s="1" t="str">
        <f>IF(ISBLANK(D14),B14,D14)</f>
        <v>uC_OSC32_IN</v>
      </c>
      <c r="F14" s="2" t="s">
        <v>333</v>
      </c>
      <c r="G14" s="1"/>
    </row>
    <row r="15" spans="1:7" s="2" customFormat="1" x14ac:dyDescent="0.2">
      <c r="A15" s="2" t="s">
        <v>411</v>
      </c>
      <c r="B15" s="2" t="s">
        <v>412</v>
      </c>
      <c r="D15" s="6" t="s">
        <v>242</v>
      </c>
      <c r="E15" s="1" t="str">
        <f>IF(ISBLANK(D15),B15,D15)</f>
        <v>uC_OSC32_OUT</v>
      </c>
      <c r="F15" s="2" t="s">
        <v>333</v>
      </c>
      <c r="G15" s="1"/>
    </row>
    <row r="16" spans="1:7" s="2" customFormat="1" x14ac:dyDescent="0.2">
      <c r="A16" s="2" t="s">
        <v>490</v>
      </c>
      <c r="B16" s="2" t="s">
        <v>491</v>
      </c>
      <c r="D16" s="6" t="s">
        <v>241</v>
      </c>
      <c r="E16" s="1" t="str">
        <f>IF(ISBLANK(D16),B16,D16)</f>
        <v>uC_OSC_IN</v>
      </c>
      <c r="F16" s="2" t="s">
        <v>333</v>
      </c>
    </row>
    <row r="17" spans="1:7" s="2" customFormat="1" x14ac:dyDescent="0.2">
      <c r="A17" s="2" t="s">
        <v>492</v>
      </c>
      <c r="B17" s="2" t="s">
        <v>493</v>
      </c>
      <c r="D17" s="6" t="s">
        <v>240</v>
      </c>
      <c r="E17" s="1" t="str">
        <f>IF(ISBLANK(D17),B17,D17)</f>
        <v>uC_OSC_OUT</v>
      </c>
      <c r="F17" s="2" t="s">
        <v>333</v>
      </c>
    </row>
    <row r="18" spans="1:7" s="2" customFormat="1" x14ac:dyDescent="0.2">
      <c r="A18" s="2" t="s">
        <v>362</v>
      </c>
      <c r="B18" s="2" t="s">
        <v>363</v>
      </c>
      <c r="C18" s="2" t="s">
        <v>236</v>
      </c>
      <c r="D18" s="6" t="s">
        <v>321</v>
      </c>
      <c r="E18" s="1" t="str">
        <f>IF(ISBLANK(D18),B18,D18)</f>
        <v>EEQ_IO3</v>
      </c>
      <c r="F18" s="14" t="s">
        <v>82</v>
      </c>
      <c r="G18" s="5"/>
    </row>
    <row r="19" spans="1:7" s="2" customFormat="1" x14ac:dyDescent="0.2">
      <c r="A19" s="2" t="s">
        <v>364</v>
      </c>
      <c r="B19" s="2" t="s">
        <v>365</v>
      </c>
      <c r="C19" s="2" t="s">
        <v>237</v>
      </c>
      <c r="D19" s="6" t="s">
        <v>322</v>
      </c>
      <c r="E19" s="1" t="str">
        <f>IF(ISBLANK(D19),B19,D19)</f>
        <v>EEQ_IO2</v>
      </c>
      <c r="F19" s="14" t="s">
        <v>83</v>
      </c>
      <c r="G19" s="5"/>
    </row>
    <row r="20" spans="1:7" s="2" customFormat="1" x14ac:dyDescent="0.2">
      <c r="A20" s="2" t="s">
        <v>372</v>
      </c>
      <c r="B20" s="2" t="s">
        <v>373</v>
      </c>
      <c r="C20" s="2" t="s">
        <v>238</v>
      </c>
      <c r="D20" s="6" t="s">
        <v>325</v>
      </c>
      <c r="E20" s="1" t="str">
        <f>IF(ISBLANK(D20),B20,D20)</f>
        <v>EEQ_IO1</v>
      </c>
      <c r="F20" s="14" t="s">
        <v>84</v>
      </c>
      <c r="G20" s="5"/>
    </row>
    <row r="21" spans="1:7" s="2" customFormat="1" x14ac:dyDescent="0.2">
      <c r="A21" s="2" t="s">
        <v>374</v>
      </c>
      <c r="B21" s="2" t="s">
        <v>375</v>
      </c>
      <c r="C21" s="2" t="s">
        <v>239</v>
      </c>
      <c r="D21" s="6" t="s">
        <v>326</v>
      </c>
      <c r="E21" s="1" t="str">
        <f>IF(ISBLANK(D21),B21,D21)</f>
        <v>EEQ_IO0</v>
      </c>
      <c r="F21" s="14" t="s">
        <v>85</v>
      </c>
      <c r="G21" s="5"/>
    </row>
    <row r="22" spans="1:7" s="2" customFormat="1" x14ac:dyDescent="0.2">
      <c r="A22" s="2" t="s">
        <v>356</v>
      </c>
      <c r="B22" s="2" t="s">
        <v>357</v>
      </c>
      <c r="C22" s="2" t="s">
        <v>233</v>
      </c>
      <c r="D22" s="6" t="s">
        <v>324</v>
      </c>
      <c r="E22" s="1" t="str">
        <f>IF(ISBLANK(D22),B22,D22)</f>
        <v>EEQ_CLK</v>
      </c>
      <c r="F22" s="14" t="s">
        <v>62</v>
      </c>
      <c r="G22" s="5"/>
    </row>
    <row r="23" spans="1:7" s="2" customFormat="1" x14ac:dyDescent="0.2">
      <c r="A23" s="2" t="s">
        <v>380</v>
      </c>
      <c r="B23" s="2" t="s">
        <v>381</v>
      </c>
      <c r="D23" s="6" t="s">
        <v>331</v>
      </c>
      <c r="E23" s="1" t="str">
        <f>IF(ISBLANK(D23),B23,D23)</f>
        <v>JTAG_TRST</v>
      </c>
      <c r="F23" s="2" t="s">
        <v>20</v>
      </c>
      <c r="G23" s="1"/>
    </row>
    <row r="24" spans="1:7" s="2" customFormat="1" x14ac:dyDescent="0.2">
      <c r="A24" s="2" t="s">
        <v>112</v>
      </c>
      <c r="B24" s="2" t="s">
        <v>368</v>
      </c>
      <c r="D24" s="6" t="s">
        <v>327</v>
      </c>
      <c r="E24" s="1" t="str">
        <f>IF(ISBLANK(D24),B24,D24)</f>
        <v>JTAG_TMS/SWDIO</v>
      </c>
      <c r="F24" s="2" t="s">
        <v>17</v>
      </c>
      <c r="G24" s="1"/>
    </row>
    <row r="25" spans="1:7" s="2" customFormat="1" x14ac:dyDescent="0.2">
      <c r="A25" s="2" t="s">
        <v>378</v>
      </c>
      <c r="B25" s="2" t="s">
        <v>379</v>
      </c>
      <c r="D25" s="6" t="s">
        <v>330</v>
      </c>
      <c r="E25" s="1" t="str">
        <f>IF(ISBLANK(D25),B25,D25)</f>
        <v>JTAG_TDO/SWO</v>
      </c>
      <c r="F25" s="2" t="s">
        <v>38</v>
      </c>
      <c r="G25" s="1"/>
    </row>
    <row r="26" spans="1:7" s="2" customFormat="1" x14ac:dyDescent="0.2">
      <c r="A26" s="2" t="s">
        <v>370</v>
      </c>
      <c r="B26" s="2" t="s">
        <v>371</v>
      </c>
      <c r="D26" s="6" t="s">
        <v>329</v>
      </c>
      <c r="E26" s="1" t="str">
        <f>IF(ISBLANK(D26),B26,D26)</f>
        <v>JTAG_TDI</v>
      </c>
      <c r="F26" s="2" t="s">
        <v>15</v>
      </c>
      <c r="G26" s="1"/>
    </row>
    <row r="27" spans="1:7" s="2" customFormat="1" x14ac:dyDescent="0.2">
      <c r="A27" s="2" t="s">
        <v>111</v>
      </c>
      <c r="B27" s="2" t="s">
        <v>369</v>
      </c>
      <c r="D27" s="6" t="s">
        <v>328</v>
      </c>
      <c r="E27" s="1" t="str">
        <f>IF(ISBLANK(D27),B27,D27)</f>
        <v>JTAG_TCK/SWCLK</v>
      </c>
      <c r="F27" s="2" t="s">
        <v>18</v>
      </c>
      <c r="G27" s="1"/>
    </row>
    <row r="28" spans="1:7" s="2" customFormat="1" x14ac:dyDescent="0.2">
      <c r="A28" s="2" t="s">
        <v>483</v>
      </c>
      <c r="B28" s="2" t="s">
        <v>484</v>
      </c>
      <c r="D28" s="6" t="s">
        <v>309</v>
      </c>
      <c r="E28" s="1" t="str">
        <f>IF(ISBLANK(D28),B28,D28)</f>
        <v>SENSOR_SDA</v>
      </c>
      <c r="F28" s="3" t="s">
        <v>21</v>
      </c>
      <c r="G28" s="3"/>
    </row>
    <row r="29" spans="1:7" s="2" customFormat="1" x14ac:dyDescent="0.2">
      <c r="A29" s="2" t="s">
        <v>481</v>
      </c>
      <c r="B29" s="2" t="s">
        <v>482</v>
      </c>
      <c r="D29" s="6" t="s">
        <v>308</v>
      </c>
      <c r="E29" s="1" t="str">
        <f>IF(ISBLANK(D29),B29,D29)</f>
        <v>SENSOR_SCL</v>
      </c>
      <c r="F29" s="3" t="s">
        <v>6</v>
      </c>
      <c r="G29" s="3"/>
    </row>
    <row r="30" spans="1:7" s="2" customFormat="1" x14ac:dyDescent="0.2">
      <c r="A30" s="2" t="s">
        <v>128</v>
      </c>
      <c r="B30" s="2" t="s">
        <v>404</v>
      </c>
      <c r="D30" s="6" t="s">
        <v>338</v>
      </c>
      <c r="E30" s="1" t="str">
        <f>IF(ISBLANK(D30),B30,D30)</f>
        <v>T1L_TS_CAPTURE</v>
      </c>
      <c r="F30" s="2" t="s">
        <v>305</v>
      </c>
      <c r="G30" s="6" t="s">
        <v>39</v>
      </c>
    </row>
    <row r="31" spans="1:7" s="2" customFormat="1" x14ac:dyDescent="0.2">
      <c r="A31" s="2" t="s">
        <v>127</v>
      </c>
      <c r="B31" s="2" t="s">
        <v>405</v>
      </c>
      <c r="D31" s="6" t="s">
        <v>244</v>
      </c>
      <c r="E31" s="1" t="str">
        <f>IF(ISBLANK(D31),B31,D31)</f>
        <v>T1L_RESET_N</v>
      </c>
      <c r="F31" s="2" t="s">
        <v>305</v>
      </c>
      <c r="G31" s="12" t="s">
        <v>40</v>
      </c>
    </row>
    <row r="32" spans="1:7" s="2" customFormat="1" x14ac:dyDescent="0.2">
      <c r="A32" s="2" t="s">
        <v>408</v>
      </c>
      <c r="B32" s="2" t="s">
        <v>44</v>
      </c>
      <c r="D32" s="6" t="s">
        <v>318</v>
      </c>
      <c r="E32" s="1" t="str">
        <f>IF(ISBLANK(D32),B32,D32)</f>
        <v>LED_uC1</v>
      </c>
      <c r="F32" s="2" t="s">
        <v>305</v>
      </c>
      <c r="G32" s="1"/>
    </row>
    <row r="33" spans="1:7" s="2" customFormat="1" x14ac:dyDescent="0.2">
      <c r="A33" s="2" t="s">
        <v>437</v>
      </c>
      <c r="B33" s="2" t="s">
        <v>438</v>
      </c>
      <c r="D33" s="2" t="s">
        <v>317</v>
      </c>
      <c r="E33" s="1" t="str">
        <f>IF(ISBLANK(D33),B33,D33)</f>
        <v>LED_uC2</v>
      </c>
      <c r="F33" s="2" t="s">
        <v>305</v>
      </c>
      <c r="G33" s="1"/>
    </row>
    <row r="34" spans="1:7" s="2" customFormat="1" x14ac:dyDescent="0.2">
      <c r="A34" s="2" t="s">
        <v>285</v>
      </c>
      <c r="B34" s="2" t="s">
        <v>445</v>
      </c>
      <c r="D34" s="2" t="s">
        <v>319</v>
      </c>
      <c r="E34" s="1" t="str">
        <f>IF(ISBLANK(D34),B34,D34)</f>
        <v>LED_uC3</v>
      </c>
      <c r="F34" s="2" t="s">
        <v>305</v>
      </c>
      <c r="G34" s="1"/>
    </row>
    <row r="35" spans="1:7" s="2" customFormat="1" x14ac:dyDescent="0.2">
      <c r="A35" s="2" t="s">
        <v>489</v>
      </c>
      <c r="B35" s="2" t="s">
        <v>79</v>
      </c>
      <c r="D35" s="6" t="s">
        <v>320</v>
      </c>
      <c r="E35" s="2" t="str">
        <f>IF(ISBLANK(D35),B35,D35)</f>
        <v>LED_uC4</v>
      </c>
      <c r="F35" s="2" t="s">
        <v>305</v>
      </c>
    </row>
    <row r="36" spans="1:7" s="2" customFormat="1" x14ac:dyDescent="0.2">
      <c r="A36" s="2" t="s">
        <v>419</v>
      </c>
      <c r="B36" s="2" t="s">
        <v>420</v>
      </c>
      <c r="D36" s="6" t="s">
        <v>334</v>
      </c>
      <c r="E36" s="1" t="str">
        <f>IF(ISBLANK(D36),B36,D36)</f>
        <v>RAM_octospi</v>
      </c>
      <c r="F36" s="19" t="s">
        <v>316</v>
      </c>
      <c r="G36" s="14" t="s">
        <v>76</v>
      </c>
    </row>
    <row r="37" spans="1:7" s="2" customFormat="1" x14ac:dyDescent="0.2">
      <c r="A37" s="2" t="s">
        <v>291</v>
      </c>
      <c r="B37" s="2" t="s">
        <v>72</v>
      </c>
      <c r="D37" s="6" t="s">
        <v>334</v>
      </c>
      <c r="E37" s="1" t="str">
        <f>IF(ISBLANK(D37),B37,D37)</f>
        <v>RAM_octospi</v>
      </c>
      <c r="F37" s="19" t="s">
        <v>316</v>
      </c>
      <c r="G37" s="14" t="s">
        <v>73</v>
      </c>
    </row>
    <row r="38" spans="1:7" s="2" customFormat="1" x14ac:dyDescent="0.2">
      <c r="A38" s="2" t="s">
        <v>376</v>
      </c>
      <c r="B38" s="2" t="s">
        <v>377</v>
      </c>
      <c r="D38" s="6" t="s">
        <v>346</v>
      </c>
      <c r="E38" s="1" t="str">
        <f>IF(ISBLANK(D38),B38,D38)</f>
        <v>CFG_uC0</v>
      </c>
      <c r="F38" s="2" t="s">
        <v>332</v>
      </c>
      <c r="G38" s="1"/>
    </row>
    <row r="39" spans="1:7" s="2" customFormat="1" x14ac:dyDescent="0.2">
      <c r="A39" s="2" t="s">
        <v>126</v>
      </c>
      <c r="B39" s="2" t="s">
        <v>406</v>
      </c>
      <c r="D39" s="6" t="s">
        <v>335</v>
      </c>
      <c r="E39" s="1" t="str">
        <f>IF(ISBLANK(D39),B39,D39)</f>
        <v>T1L_CFG0</v>
      </c>
      <c r="F39" s="2" t="s">
        <v>332</v>
      </c>
      <c r="G39" s="2" t="s">
        <v>305</v>
      </c>
    </row>
    <row r="40" spans="1:7" s="2" customFormat="1" x14ac:dyDescent="0.2">
      <c r="A40" s="2" t="s">
        <v>124</v>
      </c>
      <c r="B40" s="2" t="s">
        <v>407</v>
      </c>
      <c r="D40" s="6" t="s">
        <v>336</v>
      </c>
      <c r="E40" s="1" t="str">
        <f>IF(ISBLANK(D40),B40,D40)</f>
        <v>T1L_CFG1</v>
      </c>
      <c r="F40" s="2" t="s">
        <v>332</v>
      </c>
      <c r="G40" s="2" t="s">
        <v>305</v>
      </c>
    </row>
    <row r="41" spans="1:7" s="2" customFormat="1" x14ac:dyDescent="0.2">
      <c r="A41" s="2" t="s">
        <v>417</v>
      </c>
      <c r="B41" s="2" t="s">
        <v>418</v>
      </c>
      <c r="D41" s="6" t="s">
        <v>286</v>
      </c>
      <c r="E41" s="1" t="str">
        <f>IF(ISBLANK(D41),B41,D41)</f>
        <v>D03</v>
      </c>
      <c r="F41" s="2" t="s">
        <v>332</v>
      </c>
      <c r="G41" s="16"/>
    </row>
    <row r="42" spans="1:7" s="2" customFormat="1" x14ac:dyDescent="0.2">
      <c r="A42" s="2" t="s">
        <v>464</v>
      </c>
      <c r="B42" s="2" t="s">
        <v>63</v>
      </c>
      <c r="D42" s="6" t="s">
        <v>347</v>
      </c>
      <c r="E42" s="1" t="str">
        <f>IF(ISBLANK(D42),B42,D42)</f>
        <v>CFG_uC1</v>
      </c>
      <c r="F42" s="2" t="s">
        <v>332</v>
      </c>
      <c r="G42" s="1"/>
    </row>
    <row r="43" spans="1:7" s="2" customFormat="1" x14ac:dyDescent="0.2">
      <c r="A43" s="2" t="s">
        <v>479</v>
      </c>
      <c r="B43" s="2" t="s">
        <v>480</v>
      </c>
      <c r="D43" s="6" t="s">
        <v>348</v>
      </c>
      <c r="E43" s="1" t="str">
        <f>IF(ISBLANK(D43),B43,D43)</f>
        <v>CFG_uC2</v>
      </c>
      <c r="F43" s="2" t="s">
        <v>332</v>
      </c>
    </row>
    <row r="44" spans="1:7" s="2" customFormat="1" x14ac:dyDescent="0.2">
      <c r="A44" s="2" t="s">
        <v>486</v>
      </c>
      <c r="B44" s="2" t="s">
        <v>74</v>
      </c>
      <c r="D44" s="6" t="s">
        <v>349</v>
      </c>
      <c r="E44" s="1" t="str">
        <f>IF(ISBLANK(D44),B44,D44)</f>
        <v>CFG_uC3</v>
      </c>
      <c r="F44" s="2" t="s">
        <v>332</v>
      </c>
    </row>
    <row r="45" spans="1:7" s="2" customFormat="1" x14ac:dyDescent="0.2">
      <c r="A45" s="2" t="s">
        <v>350</v>
      </c>
      <c r="B45" s="2" t="s">
        <v>351</v>
      </c>
      <c r="C45" s="2" t="s">
        <v>230</v>
      </c>
      <c r="D45" s="6" t="s">
        <v>284</v>
      </c>
      <c r="E45" s="1" t="str">
        <f>IF(ISBLANK(D45),B45,D45)</f>
        <v>D01/TX</v>
      </c>
      <c r="F45" s="2" t="s">
        <v>306</v>
      </c>
      <c r="G45" s="13" t="s">
        <v>80</v>
      </c>
    </row>
    <row r="46" spans="1:7" s="2" customFormat="1" x14ac:dyDescent="0.2">
      <c r="A46" s="2" t="s">
        <v>352</v>
      </c>
      <c r="B46" s="2" t="s">
        <v>353</v>
      </c>
      <c r="C46" s="2" t="s">
        <v>231</v>
      </c>
      <c r="D46" s="6" t="s">
        <v>283</v>
      </c>
      <c r="E46" s="1" t="str">
        <f>IF(ISBLANK(D46),B46,D46)</f>
        <v>D00/RX</v>
      </c>
      <c r="F46" s="2" t="s">
        <v>306</v>
      </c>
      <c r="G46" s="13" t="s">
        <v>81</v>
      </c>
    </row>
    <row r="47" spans="1:7" s="2" customFormat="1" x14ac:dyDescent="0.2">
      <c r="A47" s="2" t="s">
        <v>354</v>
      </c>
      <c r="B47" s="2" t="s">
        <v>355</v>
      </c>
      <c r="C47" s="2" t="s">
        <v>232</v>
      </c>
      <c r="D47" s="6" t="s">
        <v>285</v>
      </c>
      <c r="E47" s="1" t="str">
        <f>IF(ISBLANK(D47),B47,D47)</f>
        <v>D02</v>
      </c>
      <c r="F47" s="2" t="s">
        <v>306</v>
      </c>
      <c r="G47" s="1" t="s">
        <v>1</v>
      </c>
    </row>
    <row r="48" spans="1:7" s="2" customFormat="1" x14ac:dyDescent="0.2">
      <c r="A48" s="2" t="s">
        <v>123</v>
      </c>
      <c r="B48" s="2" t="s">
        <v>366</v>
      </c>
      <c r="D48" s="6" t="s">
        <v>341</v>
      </c>
      <c r="E48" s="1" t="str">
        <f>IF(ISBLANK(D48),B48,D48)</f>
        <v>T1L_LINK_ST</v>
      </c>
      <c r="F48" s="2" t="s">
        <v>306</v>
      </c>
      <c r="G48" s="12" t="s">
        <v>8</v>
      </c>
    </row>
    <row r="49" spans="1:7" s="2" customFormat="1" x14ac:dyDescent="0.2">
      <c r="A49" s="2" t="s">
        <v>382</v>
      </c>
      <c r="B49" s="2" t="s">
        <v>383</v>
      </c>
      <c r="D49" s="6" t="s">
        <v>291</v>
      </c>
      <c r="E49" s="1" t="str">
        <f>IF(ISBLANK(D49),B49,D49)</f>
        <v>D08</v>
      </c>
      <c r="F49" s="2" t="s">
        <v>306</v>
      </c>
      <c r="G49" s="1" t="s">
        <v>5</v>
      </c>
    </row>
    <row r="50" spans="1:7" s="2" customFormat="1" x14ac:dyDescent="0.2">
      <c r="A50" s="2" t="s">
        <v>384</v>
      </c>
      <c r="B50" s="2" t="s">
        <v>385</v>
      </c>
      <c r="D50" s="6" t="s">
        <v>292</v>
      </c>
      <c r="E50" s="1" t="str">
        <f>IF(ISBLANK(D50),B50,D50)</f>
        <v>D09</v>
      </c>
      <c r="F50" s="2" t="s">
        <v>306</v>
      </c>
      <c r="G50" s="1" t="s">
        <v>23</v>
      </c>
    </row>
    <row r="51" spans="1:7" s="2" customFormat="1" x14ac:dyDescent="0.2">
      <c r="A51" s="2" t="s">
        <v>386</v>
      </c>
      <c r="B51" s="2" t="s">
        <v>387</v>
      </c>
      <c r="D51" s="6" t="s">
        <v>288</v>
      </c>
      <c r="E51" s="1" t="str">
        <f>IF(ISBLANK(D51),B51,D51)</f>
        <v>D05</v>
      </c>
      <c r="F51" s="2" t="s">
        <v>306</v>
      </c>
      <c r="G51" s="2" t="s">
        <v>25</v>
      </c>
    </row>
    <row r="52" spans="1:7" s="2" customFormat="1" x14ac:dyDescent="0.2">
      <c r="A52" s="2" t="s">
        <v>388</v>
      </c>
      <c r="B52" s="2" t="s">
        <v>389</v>
      </c>
      <c r="D52" s="6" t="s">
        <v>289</v>
      </c>
      <c r="E52" s="1" t="str">
        <f>IF(ISBLANK(D52),B52,D52)</f>
        <v>D06</v>
      </c>
      <c r="F52" s="2" t="s">
        <v>306</v>
      </c>
      <c r="G52" s="1" t="s">
        <v>27</v>
      </c>
    </row>
    <row r="53" spans="1:7" s="2" customFormat="1" x14ac:dyDescent="0.2">
      <c r="A53" s="2" t="s">
        <v>390</v>
      </c>
      <c r="B53" s="2" t="s">
        <v>391</v>
      </c>
      <c r="D53" s="6" t="s">
        <v>290</v>
      </c>
      <c r="E53" s="1" t="str">
        <f>IF(ISBLANK(D53),B53,D53)</f>
        <v>D07</v>
      </c>
      <c r="F53" s="2" t="s">
        <v>306</v>
      </c>
      <c r="G53" s="1" t="s">
        <v>28</v>
      </c>
    </row>
    <row r="54" spans="1:7" s="2" customFormat="1" x14ac:dyDescent="0.2">
      <c r="A54" s="2" t="s">
        <v>392</v>
      </c>
      <c r="B54" s="2" t="s">
        <v>393</v>
      </c>
      <c r="C54" s="2" t="s">
        <v>226</v>
      </c>
      <c r="D54" s="6" t="s">
        <v>295</v>
      </c>
      <c r="E54" s="1" t="str">
        <f>IF(ISBLANK(D54),B54,D54)</f>
        <v>D14/A0</v>
      </c>
      <c r="F54" s="2" t="s">
        <v>306</v>
      </c>
      <c r="G54" s="2" t="s">
        <v>310</v>
      </c>
    </row>
    <row r="55" spans="1:7" s="2" customFormat="1" x14ac:dyDescent="0.2">
      <c r="A55" s="2" t="s">
        <v>394</v>
      </c>
      <c r="B55" s="2" t="s">
        <v>395</v>
      </c>
      <c r="C55" s="2" t="s">
        <v>227</v>
      </c>
      <c r="D55" s="6" t="s">
        <v>296</v>
      </c>
      <c r="E55" s="1" t="str">
        <f>IF(ISBLANK(D55),B55,D55)</f>
        <v>D15/A1</v>
      </c>
      <c r="F55" s="2" t="s">
        <v>306</v>
      </c>
      <c r="G55" s="2" t="s">
        <v>311</v>
      </c>
    </row>
    <row r="56" spans="1:7" s="2" customFormat="1" x14ac:dyDescent="0.2">
      <c r="A56" s="2" t="s">
        <v>396</v>
      </c>
      <c r="B56" s="2" t="s">
        <v>397</v>
      </c>
      <c r="C56" s="2" t="s">
        <v>228</v>
      </c>
      <c r="D56" s="6" t="s">
        <v>297</v>
      </c>
      <c r="E56" s="1" t="str">
        <f>IF(ISBLANK(D56),B56,D56)</f>
        <v>D16/A2</v>
      </c>
      <c r="F56" s="2" t="s">
        <v>306</v>
      </c>
      <c r="G56" s="2" t="s">
        <v>312</v>
      </c>
    </row>
    <row r="57" spans="1:7" s="2" customFormat="1" x14ac:dyDescent="0.2">
      <c r="A57" s="2" t="s">
        <v>398</v>
      </c>
      <c r="B57" s="2" t="s">
        <v>399</v>
      </c>
      <c r="C57" s="2" t="s">
        <v>229</v>
      </c>
      <c r="D57" s="6" t="s">
        <v>298</v>
      </c>
      <c r="E57" s="1" t="str">
        <f>IF(ISBLANK(D57),B57,D57)</f>
        <v>D17/A3</v>
      </c>
      <c r="F57" s="2" t="s">
        <v>306</v>
      </c>
      <c r="G57" s="2" t="s">
        <v>313</v>
      </c>
    </row>
    <row r="58" spans="1:7" s="2" customFormat="1" x14ac:dyDescent="0.2">
      <c r="A58" s="2" t="s">
        <v>400</v>
      </c>
      <c r="B58" s="2" t="s">
        <v>401</v>
      </c>
      <c r="C58" s="2" t="s">
        <v>224</v>
      </c>
      <c r="D58" s="6" t="s">
        <v>299</v>
      </c>
      <c r="E58" s="1" t="str">
        <f>IF(ISBLANK(D58),B58,D58)</f>
        <v>D18/A4</v>
      </c>
      <c r="F58" s="2" t="s">
        <v>306</v>
      </c>
      <c r="G58" s="2" t="s">
        <v>314</v>
      </c>
    </row>
    <row r="59" spans="1:7" s="2" customFormat="1" x14ac:dyDescent="0.2">
      <c r="A59" s="2" t="s">
        <v>402</v>
      </c>
      <c r="B59" s="2" t="s">
        <v>403</v>
      </c>
      <c r="C59" s="2" t="s">
        <v>225</v>
      </c>
      <c r="D59" s="6" t="s">
        <v>301</v>
      </c>
      <c r="E59" s="1" t="str">
        <f>IF(ISBLANK(D59),B59,D59)</f>
        <v>D19/A5</v>
      </c>
      <c r="F59" s="2" t="s">
        <v>306</v>
      </c>
      <c r="G59" s="2" t="s">
        <v>315</v>
      </c>
    </row>
    <row r="60" spans="1:7" s="2" customFormat="1" x14ac:dyDescent="0.2">
      <c r="A60" s="2" t="s">
        <v>115</v>
      </c>
      <c r="B60" s="2" t="s">
        <v>41</v>
      </c>
      <c r="D60" s="6" t="s">
        <v>294</v>
      </c>
      <c r="E60" s="1" t="str">
        <f>IF(ISBLANK(D60),B60,D60)</f>
        <v>D13/SCLK</v>
      </c>
      <c r="F60" s="2" t="s">
        <v>306</v>
      </c>
      <c r="G60" s="4" t="s">
        <v>19</v>
      </c>
    </row>
    <row r="61" spans="1:7" s="2" customFormat="1" x14ac:dyDescent="0.2">
      <c r="A61" s="2" t="s">
        <v>118</v>
      </c>
      <c r="B61" s="2" t="s">
        <v>42</v>
      </c>
      <c r="D61" s="6" t="s">
        <v>342</v>
      </c>
      <c r="E61" s="1" t="str">
        <f>IF(ISBLANK(D61),B61,D61)</f>
        <v>D12/MISO/RX</v>
      </c>
      <c r="F61" s="2" t="s">
        <v>306</v>
      </c>
      <c r="G61" s="4" t="s">
        <v>340</v>
      </c>
    </row>
    <row r="62" spans="1:7" s="2" customFormat="1" x14ac:dyDescent="0.2">
      <c r="A62" s="2" t="s">
        <v>114</v>
      </c>
      <c r="B62" s="2" t="s">
        <v>43</v>
      </c>
      <c r="D62" s="6" t="s">
        <v>343</v>
      </c>
      <c r="E62" s="2" t="str">
        <f>IF(ISBLANK(D62),B62,D62)</f>
        <v>D11/MOSI</v>
      </c>
      <c r="F62" s="2" t="s">
        <v>306</v>
      </c>
      <c r="G62" s="4" t="s">
        <v>22</v>
      </c>
    </row>
    <row r="63" spans="1:7" s="2" customFormat="1" x14ac:dyDescent="0.2">
      <c r="A63" s="2" t="s">
        <v>425</v>
      </c>
      <c r="B63" s="2" t="s">
        <v>426</v>
      </c>
      <c r="D63" s="6" t="s">
        <v>287</v>
      </c>
      <c r="E63" s="1" t="str">
        <f>IF(ISBLANK(D63),B63,D63)</f>
        <v>D04</v>
      </c>
      <c r="F63" s="2" t="s">
        <v>306</v>
      </c>
      <c r="G63" s="1" t="s">
        <v>88</v>
      </c>
    </row>
    <row r="64" spans="1:7" s="2" customFormat="1" x14ac:dyDescent="0.2">
      <c r="A64" s="2" t="s">
        <v>290</v>
      </c>
      <c r="B64" s="2" t="s">
        <v>75</v>
      </c>
      <c r="D64" s="6" t="s">
        <v>293</v>
      </c>
      <c r="E64" s="1" t="str">
        <f>IF(ISBLANK(D64),B64,D64)</f>
        <v>D10/CS_N</v>
      </c>
      <c r="F64" s="2" t="s">
        <v>306</v>
      </c>
      <c r="G64" s="4" t="s">
        <v>3</v>
      </c>
    </row>
    <row r="65" spans="1:7" s="2" customFormat="1" x14ac:dyDescent="0.2">
      <c r="A65" s="2" t="s">
        <v>487</v>
      </c>
      <c r="B65" s="2" t="s">
        <v>77</v>
      </c>
      <c r="D65" s="6" t="s">
        <v>300</v>
      </c>
      <c r="E65" s="1" t="str">
        <f>IF(ISBLANK(D65),B65,D65)</f>
        <v>D18/SDA</v>
      </c>
      <c r="F65" s="2" t="s">
        <v>306</v>
      </c>
      <c r="G65" s="3" t="s">
        <v>26</v>
      </c>
    </row>
    <row r="66" spans="1:7" s="2" customFormat="1" x14ac:dyDescent="0.2">
      <c r="A66" s="2" t="s">
        <v>488</v>
      </c>
      <c r="B66" s="2" t="s">
        <v>78</v>
      </c>
      <c r="D66" s="6" t="s">
        <v>302</v>
      </c>
      <c r="E66" s="1" t="str">
        <f>IF(ISBLANK(D66),B66,D66)</f>
        <v>D19/SCL</v>
      </c>
      <c r="F66" s="2" t="s">
        <v>306</v>
      </c>
      <c r="G66" s="3" t="s">
        <v>24</v>
      </c>
    </row>
    <row r="67" spans="1:7" s="2" customFormat="1" x14ac:dyDescent="0.2">
      <c r="A67" s="2" t="s">
        <v>423</v>
      </c>
      <c r="B67" s="2" t="s">
        <v>424</v>
      </c>
      <c r="D67" s="6" t="s">
        <v>151</v>
      </c>
      <c r="E67" s="1" t="str">
        <f>IF(ISBLANK(D67),B67,D67)</f>
        <v>RAM_WE</v>
      </c>
      <c r="F67" s="2" t="s">
        <v>87</v>
      </c>
      <c r="G67" s="1"/>
    </row>
    <row r="68" spans="1:7" s="2" customFormat="1" x14ac:dyDescent="0.2">
      <c r="A68" s="2" t="s">
        <v>421</v>
      </c>
      <c r="B68" s="2" t="s">
        <v>422</v>
      </c>
      <c r="D68" s="6" t="s">
        <v>152</v>
      </c>
      <c r="E68" s="1" t="str">
        <f>IF(ISBLANK(D68),B68,D68)</f>
        <v>RAM_OE</v>
      </c>
      <c r="F68" s="2" t="s">
        <v>86</v>
      </c>
      <c r="G68" s="1"/>
    </row>
    <row r="69" spans="1:7" s="2" customFormat="1" x14ac:dyDescent="0.2">
      <c r="A69" s="2" t="s">
        <v>292</v>
      </c>
      <c r="B69" s="2" t="s">
        <v>485</v>
      </c>
      <c r="D69" s="6" t="s">
        <v>337</v>
      </c>
      <c r="E69" s="1" t="str">
        <f>IF(ISBLANK(D69),B69,D69)</f>
        <v>RAM_ZZ</v>
      </c>
      <c r="F69" s="2" t="s">
        <v>110</v>
      </c>
      <c r="G69" s="14" t="s">
        <v>71</v>
      </c>
    </row>
    <row r="70" spans="1:7" s="2" customFormat="1" x14ac:dyDescent="0.2">
      <c r="A70" s="2" t="s">
        <v>427</v>
      </c>
      <c r="B70" s="2" t="s">
        <v>428</v>
      </c>
      <c r="D70" s="6" t="s">
        <v>150</v>
      </c>
      <c r="E70" s="1" t="str">
        <f>IF(ISBLANK(D70),B70,D70)</f>
        <v>RAM_CE</v>
      </c>
      <c r="F70" s="2" t="s">
        <v>95</v>
      </c>
      <c r="G70" s="1"/>
    </row>
    <row r="71" spans="1:7" s="2" customFormat="1" x14ac:dyDescent="0.2">
      <c r="A71" s="2" t="s">
        <v>435</v>
      </c>
      <c r="B71" s="2" t="s">
        <v>436</v>
      </c>
      <c r="D71" s="6" t="s">
        <v>149</v>
      </c>
      <c r="E71" s="1" t="str">
        <f>IF(ISBLANK(D71),B71,D71)</f>
        <v>RAM_UB</v>
      </c>
      <c r="F71" s="2" t="s">
        <v>97</v>
      </c>
      <c r="G71" s="1"/>
    </row>
    <row r="72" spans="1:7" s="2" customFormat="1" x14ac:dyDescent="0.2">
      <c r="A72" s="2" t="s">
        <v>433</v>
      </c>
      <c r="B72" s="2" t="s">
        <v>434</v>
      </c>
      <c r="D72" s="6" t="s">
        <v>153</v>
      </c>
      <c r="E72" s="1" t="str">
        <f>IF(ISBLANK(D72),B72,D72)</f>
        <v>RAM_LB</v>
      </c>
      <c r="F72" s="2" t="s">
        <v>96</v>
      </c>
      <c r="G72" s="1"/>
    </row>
    <row r="73" spans="1:7" s="2" customFormat="1" x14ac:dyDescent="0.2">
      <c r="A73" s="2" t="s">
        <v>137</v>
      </c>
      <c r="B73" s="2" t="s">
        <v>45</v>
      </c>
      <c r="D73" s="6" t="s">
        <v>162</v>
      </c>
      <c r="E73" s="1" t="str">
        <f>IF(ISBLANK(D73),B73,D73)</f>
        <v>RAM_D15</v>
      </c>
      <c r="F73" s="2" t="s">
        <v>91</v>
      </c>
      <c r="G73" s="1"/>
    </row>
    <row r="74" spans="1:7" s="2" customFormat="1" x14ac:dyDescent="0.2">
      <c r="A74" s="2" t="s">
        <v>431</v>
      </c>
      <c r="B74" s="2" t="s">
        <v>432</v>
      </c>
      <c r="D74" s="6" t="s">
        <v>161</v>
      </c>
      <c r="E74" s="1" t="str">
        <f>IF(ISBLANK(D74),B74,D74)</f>
        <v>RAM_D14</v>
      </c>
      <c r="F74" s="2" t="s">
        <v>90</v>
      </c>
      <c r="G74" s="1"/>
    </row>
    <row r="75" spans="1:7" s="2" customFormat="1" x14ac:dyDescent="0.2">
      <c r="A75" s="2" t="s">
        <v>429</v>
      </c>
      <c r="B75" s="2" t="s">
        <v>430</v>
      </c>
      <c r="D75" s="6" t="s">
        <v>160</v>
      </c>
      <c r="E75" s="1" t="str">
        <f>IF(ISBLANK(D75),B75,D75)</f>
        <v>RAM_D13</v>
      </c>
      <c r="F75" s="2" t="s">
        <v>89</v>
      </c>
      <c r="G75" s="1"/>
    </row>
    <row r="76" spans="1:7" s="2" customFormat="1" x14ac:dyDescent="0.2">
      <c r="A76" s="2" t="s">
        <v>148</v>
      </c>
      <c r="B76" s="2" t="s">
        <v>56</v>
      </c>
      <c r="D76" s="6" t="s">
        <v>171</v>
      </c>
      <c r="E76" s="1" t="str">
        <f>IF(ISBLANK(D76),B76,D76)</f>
        <v>RAM_D12</v>
      </c>
      <c r="F76" s="2" t="s">
        <v>103</v>
      </c>
      <c r="G76" s="1"/>
    </row>
    <row r="77" spans="1:7" s="2" customFormat="1" x14ac:dyDescent="0.2">
      <c r="A77" s="2" t="s">
        <v>147</v>
      </c>
      <c r="B77" s="2" t="s">
        <v>55</v>
      </c>
      <c r="D77" s="6" t="s">
        <v>170</v>
      </c>
      <c r="E77" s="1" t="str">
        <f>IF(ISBLANK(D77),B77,D77)</f>
        <v>RAM_D11</v>
      </c>
      <c r="F77" s="2" t="s">
        <v>102</v>
      </c>
      <c r="G77" s="1"/>
    </row>
    <row r="78" spans="1:7" s="2" customFormat="1" x14ac:dyDescent="0.2">
      <c r="A78" s="2" t="s">
        <v>146</v>
      </c>
      <c r="B78" s="2" t="s">
        <v>54</v>
      </c>
      <c r="D78" s="6" t="s">
        <v>169</v>
      </c>
      <c r="E78" s="1" t="str">
        <f>IF(ISBLANK(D78),B78,D78)</f>
        <v>RAM_D10</v>
      </c>
      <c r="F78" s="2" t="s">
        <v>101</v>
      </c>
      <c r="G78" s="1"/>
    </row>
    <row r="79" spans="1:7" s="2" customFormat="1" x14ac:dyDescent="0.2">
      <c r="A79" s="2" t="s">
        <v>454</v>
      </c>
      <c r="B79" s="2" t="s">
        <v>53</v>
      </c>
      <c r="D79" s="6" t="s">
        <v>217</v>
      </c>
      <c r="E79" s="1" t="str">
        <f>IF(ISBLANK(D79),B79,D79)</f>
        <v>RAM_D09</v>
      </c>
      <c r="F79" s="2" t="s">
        <v>191</v>
      </c>
      <c r="G79" s="1"/>
    </row>
    <row r="80" spans="1:7" s="2" customFormat="1" x14ac:dyDescent="0.2">
      <c r="A80" s="2" t="s">
        <v>453</v>
      </c>
      <c r="B80" s="2" t="s">
        <v>52</v>
      </c>
      <c r="D80" s="6" t="s">
        <v>216</v>
      </c>
      <c r="E80" s="1" t="str">
        <f>IF(ISBLANK(D80),B80,D80)</f>
        <v>RAM_D08</v>
      </c>
      <c r="F80" s="2" t="s">
        <v>183</v>
      </c>
      <c r="G80" s="1"/>
    </row>
    <row r="81" spans="1:7" s="2" customFormat="1" x14ac:dyDescent="0.2">
      <c r="A81" s="2" t="s">
        <v>452</v>
      </c>
      <c r="B81" s="2" t="s">
        <v>51</v>
      </c>
      <c r="D81" s="6" t="s">
        <v>215</v>
      </c>
      <c r="E81" s="1" t="str">
        <f>IF(ISBLANK(D81),B81,D81)</f>
        <v>RAM_D07</v>
      </c>
      <c r="F81" s="2" t="s">
        <v>190</v>
      </c>
      <c r="G81" s="1"/>
    </row>
    <row r="82" spans="1:7" s="2" customFormat="1" x14ac:dyDescent="0.2">
      <c r="A82" s="2" t="s">
        <v>450</v>
      </c>
      <c r="B82" s="2" t="s">
        <v>451</v>
      </c>
      <c r="D82" s="6" t="s">
        <v>214</v>
      </c>
      <c r="E82" s="1" t="str">
        <f>IF(ISBLANK(D82),B82,D82)</f>
        <v>RAM_D06</v>
      </c>
      <c r="F82" s="2" t="s">
        <v>182</v>
      </c>
      <c r="G82" s="1"/>
    </row>
    <row r="83" spans="1:7" s="2" customFormat="1" x14ac:dyDescent="0.2">
      <c r="A83" s="2" t="s">
        <v>448</v>
      </c>
      <c r="B83" s="2" t="s">
        <v>449</v>
      </c>
      <c r="D83" s="6" t="s">
        <v>213</v>
      </c>
      <c r="E83" s="1" t="str">
        <f>IF(ISBLANK(D83),B83,D83)</f>
        <v>RAM_D05</v>
      </c>
      <c r="F83" s="2" t="s">
        <v>189</v>
      </c>
      <c r="G83" s="1"/>
    </row>
    <row r="84" spans="1:7" s="2" customFormat="1" x14ac:dyDescent="0.2">
      <c r="A84" s="2" t="s">
        <v>446</v>
      </c>
      <c r="B84" s="2" t="s">
        <v>447</v>
      </c>
      <c r="D84" s="6" t="s">
        <v>212</v>
      </c>
      <c r="E84" s="1" t="str">
        <f>IF(ISBLANK(D84),B84,D84)</f>
        <v>RAM_D04</v>
      </c>
      <c r="F84" s="2" t="s">
        <v>188</v>
      </c>
      <c r="G84" s="1"/>
    </row>
    <row r="85" spans="1:7" s="2" customFormat="1" x14ac:dyDescent="0.2">
      <c r="A85" s="2" t="s">
        <v>415</v>
      </c>
      <c r="B85" s="2" t="s">
        <v>416</v>
      </c>
      <c r="D85" s="6" t="s">
        <v>211</v>
      </c>
      <c r="E85" s="1" t="str">
        <f>IF(ISBLANK(D85),B85,D85)</f>
        <v>RAM_D03</v>
      </c>
      <c r="F85" s="2" t="s">
        <v>187</v>
      </c>
      <c r="G85" s="1"/>
    </row>
    <row r="86" spans="1:7" s="2" customFormat="1" x14ac:dyDescent="0.2">
      <c r="A86" s="2" t="s">
        <v>413</v>
      </c>
      <c r="B86" s="2" t="s">
        <v>414</v>
      </c>
      <c r="D86" s="6" t="s">
        <v>210</v>
      </c>
      <c r="E86" s="1" t="str">
        <f>IF(ISBLANK(D86),B86,D86)</f>
        <v>RAM_D02</v>
      </c>
      <c r="F86" s="2" t="s">
        <v>186</v>
      </c>
      <c r="G86" s="1"/>
    </row>
    <row r="87" spans="1:7" s="2" customFormat="1" x14ac:dyDescent="0.2">
      <c r="A87" s="2" t="s">
        <v>132</v>
      </c>
      <c r="B87" s="2" t="s">
        <v>50</v>
      </c>
      <c r="D87" s="6" t="s">
        <v>209</v>
      </c>
      <c r="E87" s="1" t="str">
        <f>IF(ISBLANK(D87),B87,D87)</f>
        <v>RAM_D01</v>
      </c>
      <c r="F87" s="2" t="s">
        <v>179</v>
      </c>
      <c r="G87" s="1"/>
    </row>
    <row r="88" spans="1:7" s="2" customFormat="1" x14ac:dyDescent="0.2">
      <c r="A88" s="2" t="s">
        <v>133</v>
      </c>
      <c r="B88" s="2" t="s">
        <v>49</v>
      </c>
      <c r="D88" s="6" t="s">
        <v>208</v>
      </c>
      <c r="E88" s="1" t="str">
        <f>IF(ISBLANK(D88),B88,D88)</f>
        <v>RAM_D00</v>
      </c>
      <c r="F88" s="2" t="s">
        <v>178</v>
      </c>
      <c r="G88" s="1"/>
    </row>
    <row r="89" spans="1:7" s="2" customFormat="1" x14ac:dyDescent="0.2">
      <c r="A89" s="2" t="s">
        <v>443</v>
      </c>
      <c r="B89" s="2" t="s">
        <v>444</v>
      </c>
      <c r="D89" s="2" t="s">
        <v>168</v>
      </c>
      <c r="E89" s="1" t="str">
        <f>IF(ISBLANK(D89),B89,D89)</f>
        <v>RAM_A21</v>
      </c>
      <c r="F89" s="2" t="s">
        <v>100</v>
      </c>
      <c r="G89" s="1"/>
    </row>
    <row r="90" spans="1:7" s="2" customFormat="1" x14ac:dyDescent="0.2">
      <c r="A90" s="2" t="s">
        <v>441</v>
      </c>
      <c r="B90" s="2" t="s">
        <v>442</v>
      </c>
      <c r="D90" s="2" t="s">
        <v>167</v>
      </c>
      <c r="E90" s="1" t="str">
        <f>IF(ISBLANK(D90),B90,D90)</f>
        <v>RAM_A20</v>
      </c>
      <c r="F90" s="2" t="s">
        <v>99</v>
      </c>
      <c r="G90" s="1"/>
    </row>
    <row r="91" spans="1:7" s="2" customFormat="1" x14ac:dyDescent="0.2">
      <c r="A91" s="2" t="s">
        <v>439</v>
      </c>
      <c r="B91" s="2" t="s">
        <v>440</v>
      </c>
      <c r="D91" s="6" t="s">
        <v>166</v>
      </c>
      <c r="E91" s="1" t="str">
        <f>IF(ISBLANK(D91),B91,D91)</f>
        <v>RAM_A19</v>
      </c>
      <c r="F91" s="2" t="s">
        <v>98</v>
      </c>
      <c r="G91" s="1"/>
    </row>
    <row r="92" spans="1:7" s="2" customFormat="1" x14ac:dyDescent="0.2">
      <c r="A92" s="2" t="s">
        <v>134</v>
      </c>
      <c r="B92" s="2" t="s">
        <v>48</v>
      </c>
      <c r="D92" s="6" t="s">
        <v>165</v>
      </c>
      <c r="E92" s="1" t="str">
        <f>IF(ISBLANK(D92),B92,D92)</f>
        <v>RAM_A18</v>
      </c>
      <c r="F92" s="2" t="s">
        <v>94</v>
      </c>
      <c r="G92" s="1"/>
    </row>
    <row r="93" spans="1:7" s="2" customFormat="1" x14ac:dyDescent="0.2">
      <c r="A93" s="2" t="s">
        <v>135</v>
      </c>
      <c r="B93" s="2" t="s">
        <v>47</v>
      </c>
      <c r="D93" s="6" t="s">
        <v>164</v>
      </c>
      <c r="E93" s="1" t="str">
        <f>IF(ISBLANK(D93),B93,D93)</f>
        <v>RAM_A17</v>
      </c>
      <c r="F93" s="2" t="s">
        <v>93</v>
      </c>
      <c r="G93" s="1"/>
    </row>
    <row r="94" spans="1:7" s="2" customFormat="1" x14ac:dyDescent="0.2">
      <c r="A94" s="2" t="s">
        <v>136</v>
      </c>
      <c r="B94" s="2" t="s">
        <v>46</v>
      </c>
      <c r="D94" s="6" t="s">
        <v>163</v>
      </c>
      <c r="E94" s="1" t="str">
        <f>IF(ISBLANK(D94),B94,D94)</f>
        <v>RAM_A16</v>
      </c>
      <c r="F94" s="2" t="s">
        <v>92</v>
      </c>
      <c r="G94" s="1"/>
    </row>
    <row r="95" spans="1:7" s="2" customFormat="1" x14ac:dyDescent="0.2">
      <c r="A95" s="2" t="s">
        <v>477</v>
      </c>
      <c r="B95" s="2" t="s">
        <v>478</v>
      </c>
      <c r="D95" s="6" t="s">
        <v>177</v>
      </c>
      <c r="E95" s="1" t="str">
        <f>IF(ISBLANK(D95),B95,D95)</f>
        <v>RAM_A15</v>
      </c>
      <c r="F95" s="2" t="s">
        <v>109</v>
      </c>
    </row>
    <row r="96" spans="1:7" s="2" customFormat="1" x14ac:dyDescent="0.2">
      <c r="A96" s="2" t="s">
        <v>129</v>
      </c>
      <c r="B96" s="2" t="s">
        <v>476</v>
      </c>
      <c r="D96" s="6" t="s">
        <v>176</v>
      </c>
      <c r="E96" s="1" t="str">
        <f>IF(ISBLANK(D96),B96,D96)</f>
        <v>RAM_A14</v>
      </c>
      <c r="F96" s="2" t="s">
        <v>108</v>
      </c>
    </row>
    <row r="97" spans="1:7" s="2" customFormat="1" x14ac:dyDescent="0.2">
      <c r="A97" s="2" t="s">
        <v>474</v>
      </c>
      <c r="B97" s="2" t="s">
        <v>475</v>
      </c>
      <c r="D97" s="6" t="s">
        <v>175</v>
      </c>
      <c r="E97" s="1" t="str">
        <f>IF(ISBLANK(D97),B97,D97)</f>
        <v>RAM_A13</v>
      </c>
      <c r="F97" s="2" t="s">
        <v>107</v>
      </c>
    </row>
    <row r="98" spans="1:7" s="2" customFormat="1" x14ac:dyDescent="0.2">
      <c r="A98" s="2" t="s">
        <v>131</v>
      </c>
      <c r="B98" s="2" t="s">
        <v>473</v>
      </c>
      <c r="D98" s="6" t="s">
        <v>174</v>
      </c>
      <c r="E98" s="1" t="str">
        <f>IF(ISBLANK(D98),B98,D98)</f>
        <v>RAM_A12</v>
      </c>
      <c r="F98" s="2" t="s">
        <v>106</v>
      </c>
    </row>
    <row r="99" spans="1:7" s="2" customFormat="1" x14ac:dyDescent="0.2">
      <c r="A99" s="2" t="s">
        <v>471</v>
      </c>
      <c r="B99" s="2" t="s">
        <v>472</v>
      </c>
      <c r="D99" s="6" t="s">
        <v>173</v>
      </c>
      <c r="E99" s="1" t="str">
        <f>IF(ISBLANK(D99),B99,D99)</f>
        <v>RAM_A11</v>
      </c>
      <c r="F99" s="2" t="s">
        <v>105</v>
      </c>
      <c r="G99" s="14" t="s">
        <v>70</v>
      </c>
    </row>
    <row r="100" spans="1:7" s="2" customFormat="1" x14ac:dyDescent="0.2">
      <c r="A100" s="2" t="s">
        <v>469</v>
      </c>
      <c r="B100" s="2" t="s">
        <v>470</v>
      </c>
      <c r="D100" s="6" t="s">
        <v>172</v>
      </c>
      <c r="E100" s="1" t="str">
        <f>IF(ISBLANK(D100),B100,D100)</f>
        <v>RAM_A10</v>
      </c>
      <c r="F100" s="2" t="s">
        <v>104</v>
      </c>
      <c r="G100" s="14" t="s">
        <v>69</v>
      </c>
    </row>
    <row r="101" spans="1:7" s="2" customFormat="1" x14ac:dyDescent="0.2">
      <c r="A101" s="2" t="s">
        <v>468</v>
      </c>
      <c r="B101" s="2" t="s">
        <v>68</v>
      </c>
      <c r="D101" s="6" t="s">
        <v>207</v>
      </c>
      <c r="E101" s="1" t="str">
        <f>IF(ISBLANK(D101),B101,D101)</f>
        <v>RAM_A09</v>
      </c>
      <c r="F101" s="2" t="s">
        <v>185</v>
      </c>
      <c r="G101" s="1"/>
    </row>
    <row r="102" spans="1:7" s="2" customFormat="1" x14ac:dyDescent="0.2">
      <c r="A102" s="2" t="s">
        <v>467</v>
      </c>
      <c r="B102" s="2" t="s">
        <v>67</v>
      </c>
      <c r="D102" s="6" t="s">
        <v>206</v>
      </c>
      <c r="E102" s="1" t="str">
        <f>IF(ISBLANK(D102),B102,D102)</f>
        <v>RAM_A08</v>
      </c>
      <c r="F102" s="2" t="s">
        <v>184</v>
      </c>
      <c r="G102" s="1"/>
    </row>
    <row r="103" spans="1:7" s="2" customFormat="1" x14ac:dyDescent="0.2">
      <c r="A103" s="2" t="s">
        <v>466</v>
      </c>
      <c r="B103" s="2" t="s">
        <v>66</v>
      </c>
      <c r="D103" s="6" t="s">
        <v>205</v>
      </c>
      <c r="E103" s="1" t="str">
        <f>IF(ISBLANK(D103),B103,D103)</f>
        <v>RAM_A07</v>
      </c>
      <c r="F103" s="2" t="s">
        <v>181</v>
      </c>
      <c r="G103" s="1"/>
    </row>
    <row r="104" spans="1:7" s="2" customFormat="1" x14ac:dyDescent="0.2">
      <c r="A104" s="2" t="s">
        <v>465</v>
      </c>
      <c r="B104" s="2" t="s">
        <v>64</v>
      </c>
      <c r="D104" s="6" t="s">
        <v>204</v>
      </c>
      <c r="E104" s="1" t="str">
        <f>IF(ISBLANK(D104),B104,D104)</f>
        <v>RAM_A06</v>
      </c>
      <c r="F104" s="2" t="s">
        <v>180</v>
      </c>
      <c r="G104" s="15" t="s">
        <v>65</v>
      </c>
    </row>
    <row r="105" spans="1:7" s="2" customFormat="1" x14ac:dyDescent="0.2">
      <c r="A105" s="2" t="s">
        <v>462</v>
      </c>
      <c r="B105" s="2" t="s">
        <v>463</v>
      </c>
      <c r="D105" s="6" t="s">
        <v>203</v>
      </c>
      <c r="E105" s="1" t="str">
        <f>IF(ISBLANK(D105),B105,D105)</f>
        <v>RAM_A05</v>
      </c>
      <c r="F105" s="2" t="s">
        <v>197</v>
      </c>
      <c r="G105" s="1"/>
    </row>
    <row r="106" spans="1:7" s="2" customFormat="1" x14ac:dyDescent="0.2">
      <c r="A106" s="2" t="s">
        <v>460</v>
      </c>
      <c r="B106" s="2" t="s">
        <v>461</v>
      </c>
      <c r="D106" s="6" t="s">
        <v>202</v>
      </c>
      <c r="E106" s="1" t="str">
        <f>IF(ISBLANK(D106),B106,D106)</f>
        <v>RAM_A04</v>
      </c>
      <c r="F106" s="2" t="s">
        <v>196</v>
      </c>
      <c r="G106" s="15" t="s">
        <v>61</v>
      </c>
    </row>
    <row r="107" spans="1:7" s="2" customFormat="1" x14ac:dyDescent="0.2">
      <c r="A107" s="2" t="s">
        <v>458</v>
      </c>
      <c r="B107" s="2" t="s">
        <v>459</v>
      </c>
      <c r="D107" s="6" t="s">
        <v>201</v>
      </c>
      <c r="E107" s="1" t="str">
        <f>IF(ISBLANK(D107),B107,D107)</f>
        <v>RAM_A03</v>
      </c>
      <c r="F107" s="2" t="s">
        <v>195</v>
      </c>
      <c r="G107" s="15" t="s">
        <v>60</v>
      </c>
    </row>
    <row r="108" spans="1:7" s="2" customFormat="1" x14ac:dyDescent="0.2">
      <c r="A108" s="2" t="s">
        <v>287</v>
      </c>
      <c r="B108" s="2" t="s">
        <v>457</v>
      </c>
      <c r="D108" s="6" t="s">
        <v>200</v>
      </c>
      <c r="E108" s="1" t="str">
        <f>IF(ISBLANK(D108),B108,D108)</f>
        <v>RAM_A02</v>
      </c>
      <c r="F108" s="2" t="s">
        <v>194</v>
      </c>
      <c r="G108" s="15" t="s">
        <v>59</v>
      </c>
    </row>
    <row r="109" spans="1:7" s="2" customFormat="1" x14ac:dyDescent="0.2">
      <c r="A109" s="2" t="s">
        <v>288</v>
      </c>
      <c r="B109" s="2" t="s">
        <v>456</v>
      </c>
      <c r="D109" s="6" t="s">
        <v>199</v>
      </c>
      <c r="E109" s="1" t="str">
        <f>IF(ISBLANK(D109),B109,D109)</f>
        <v>RAM_A01</v>
      </c>
      <c r="F109" s="2" t="s">
        <v>193</v>
      </c>
      <c r="G109" s="15" t="s">
        <v>58</v>
      </c>
    </row>
    <row r="110" spans="1:7" s="2" customFormat="1" x14ac:dyDescent="0.2">
      <c r="A110" s="2" t="s">
        <v>289</v>
      </c>
      <c r="B110" s="2" t="s">
        <v>455</v>
      </c>
      <c r="D110" s="6" t="s">
        <v>198</v>
      </c>
      <c r="E110" s="1" t="str">
        <f>IF(ISBLANK(D110),B110,D110)</f>
        <v>RAM_A00</v>
      </c>
      <c r="F110" s="2" t="s">
        <v>192</v>
      </c>
      <c r="G110" s="15" t="s">
        <v>57</v>
      </c>
    </row>
    <row r="111" spans="1:7" s="2" customFormat="1" x14ac:dyDescent="0.2">
      <c r="A111" s="2" t="s">
        <v>142</v>
      </c>
      <c r="B111" s="2" t="s">
        <v>30</v>
      </c>
      <c r="D111" s="6" t="s">
        <v>339</v>
      </c>
      <c r="E111" s="1" t="str">
        <f>IF(ISBLANK(D111),B111,D111)</f>
        <v>T1L_TS_TIMER</v>
      </c>
      <c r="F111" s="8" t="s">
        <v>344</v>
      </c>
      <c r="G111" s="1" t="s">
        <v>1</v>
      </c>
    </row>
    <row r="112" spans="1:7" s="2" customFormat="1" x14ac:dyDescent="0.2">
      <c r="A112" s="2" t="s">
        <v>143</v>
      </c>
      <c r="B112" s="2" t="s">
        <v>31</v>
      </c>
      <c r="D112" s="6" t="s">
        <v>243</v>
      </c>
      <c r="E112" s="1" t="str">
        <f>IF(ISBLANK(D112),B112,D112)</f>
        <v>T1L_INT_N</v>
      </c>
      <c r="F112" s="8" t="s">
        <v>344</v>
      </c>
      <c r="G112" s="1"/>
    </row>
    <row r="113" spans="1:7" s="2" customFormat="1" x14ac:dyDescent="0.2">
      <c r="A113" s="2" t="s">
        <v>494</v>
      </c>
      <c r="B113" s="2" t="s">
        <v>495</v>
      </c>
      <c r="D113" s="6" t="s">
        <v>219</v>
      </c>
      <c r="E113" s="1" t="str">
        <f>IF(ISBLANK(D113),B113,D113)</f>
        <v>uC_BOOT</v>
      </c>
      <c r="F113" s="2" t="s">
        <v>218</v>
      </c>
      <c r="G113" s="2" t="s">
        <v>332</v>
      </c>
    </row>
    <row r="114" spans="1:7" s="2" customFormat="1" x14ac:dyDescent="0.2">
      <c r="A114" s="2" t="s">
        <v>497</v>
      </c>
      <c r="B114" s="2" t="s">
        <v>277</v>
      </c>
      <c r="D114" s="6" t="s">
        <v>525</v>
      </c>
      <c r="E114" s="1" t="str">
        <f>IF(ISBLANK(D114),B114,D114)</f>
        <v>OPAMP1_(TP4)</v>
      </c>
      <c r="G114" s="1"/>
    </row>
    <row r="115" spans="1:7" s="2" customFormat="1" x14ac:dyDescent="0.2">
      <c r="A115" s="2" t="s">
        <v>498</v>
      </c>
      <c r="B115" s="2" t="s">
        <v>278</v>
      </c>
      <c r="D115" s="6" t="s">
        <v>526</v>
      </c>
      <c r="E115" s="1" t="str">
        <f>IF(ISBLANK(D115),B115,D115)</f>
        <v>OPAMP1_(TP5)</v>
      </c>
      <c r="G115" s="1"/>
    </row>
    <row r="116" spans="1:7" s="2" customFormat="1" x14ac:dyDescent="0.2">
      <c r="A116" s="2" t="s">
        <v>499</v>
      </c>
      <c r="B116" s="2" t="s">
        <v>125</v>
      </c>
      <c r="D116" s="6" t="s">
        <v>280</v>
      </c>
      <c r="E116" s="1" t="str">
        <f>IF(ISBLANK(D116),B116,D116)</f>
        <v>VDDBAT</v>
      </c>
      <c r="G116" s="1"/>
    </row>
    <row r="117" spans="1:7" s="2" customFormat="1" x14ac:dyDescent="0.2">
      <c r="A117" s="2" t="s">
        <v>500</v>
      </c>
      <c r="B117" s="2" t="s">
        <v>117</v>
      </c>
      <c r="D117" s="6" t="s">
        <v>117</v>
      </c>
      <c r="E117" s="1" t="str">
        <f>IF(ISBLANK(D117),B117,D117)</f>
        <v>VDD</v>
      </c>
      <c r="G117" s="1"/>
    </row>
    <row r="118" spans="1:7" s="2" customFormat="1" x14ac:dyDescent="0.2">
      <c r="A118" s="2" t="s">
        <v>501</v>
      </c>
      <c r="B118" s="2" t="s">
        <v>117</v>
      </c>
      <c r="D118" s="6" t="s">
        <v>117</v>
      </c>
      <c r="E118" s="1" t="str">
        <f>IF(ISBLANK(D118),B118,D118)</f>
        <v>VDD</v>
      </c>
      <c r="G118" s="1"/>
    </row>
    <row r="119" spans="1:7" s="2" customFormat="1" x14ac:dyDescent="0.2">
      <c r="A119" s="2" t="s">
        <v>502</v>
      </c>
      <c r="B119" s="2" t="s">
        <v>117</v>
      </c>
      <c r="D119" s="6" t="s">
        <v>117</v>
      </c>
      <c r="E119" s="1" t="str">
        <f>IF(ISBLANK(D119),B119,D119)</f>
        <v>VDD</v>
      </c>
      <c r="G119" s="1"/>
    </row>
    <row r="120" spans="1:7" s="2" customFormat="1" x14ac:dyDescent="0.2">
      <c r="A120" s="2" t="s">
        <v>273</v>
      </c>
      <c r="B120" s="2" t="s">
        <v>117</v>
      </c>
      <c r="D120" s="6" t="s">
        <v>117</v>
      </c>
      <c r="E120" s="1" t="str">
        <f>IF(ISBLANK(D120),B120,D120)</f>
        <v>VDD</v>
      </c>
      <c r="G120" s="1"/>
    </row>
    <row r="121" spans="1:7" s="2" customFormat="1" x14ac:dyDescent="0.2">
      <c r="A121" s="2" t="s">
        <v>274</v>
      </c>
      <c r="B121" s="2" t="s">
        <v>117</v>
      </c>
      <c r="D121" s="6" t="s">
        <v>117</v>
      </c>
      <c r="E121" s="1" t="str">
        <f>IF(ISBLANK(D121),B121,D121)</f>
        <v>VDD</v>
      </c>
      <c r="G121" s="1"/>
    </row>
    <row r="122" spans="1:7" s="2" customFormat="1" x14ac:dyDescent="0.2">
      <c r="A122" s="2" t="s">
        <v>503</v>
      </c>
      <c r="B122" s="2" t="s">
        <v>117</v>
      </c>
      <c r="D122" s="6" t="s">
        <v>117</v>
      </c>
      <c r="E122" s="1" t="str">
        <f>IF(ISBLANK(D122),B122,D122)</f>
        <v>VDD</v>
      </c>
      <c r="G122" s="1"/>
    </row>
    <row r="123" spans="1:7" s="2" customFormat="1" x14ac:dyDescent="0.2">
      <c r="A123" s="2" t="s">
        <v>504</v>
      </c>
      <c r="B123" s="2" t="s">
        <v>145</v>
      </c>
      <c r="D123" s="6" t="s">
        <v>145</v>
      </c>
      <c r="E123" s="1" t="str">
        <f>IF(ISBLANK(D123),B123,D123)</f>
        <v>VDDA</v>
      </c>
      <c r="G123" s="1"/>
    </row>
    <row r="124" spans="1:7" s="2" customFormat="1" x14ac:dyDescent="0.2">
      <c r="A124" s="2" t="s">
        <v>505</v>
      </c>
      <c r="B124" s="2" t="s">
        <v>130</v>
      </c>
      <c r="D124" s="6" t="s">
        <v>130</v>
      </c>
      <c r="E124" s="1" t="str">
        <f>IF(ISBLANK(D124),B124,D124)</f>
        <v>VDDIO2</v>
      </c>
      <c r="G124" s="1"/>
    </row>
    <row r="125" spans="1:7" s="2" customFormat="1" x14ac:dyDescent="0.2">
      <c r="A125" s="2" t="s">
        <v>269</v>
      </c>
      <c r="B125" s="2" t="s">
        <v>119</v>
      </c>
      <c r="D125" s="6" t="s">
        <v>119</v>
      </c>
      <c r="E125" s="1" t="str">
        <f>IF(ISBLANK(D125),B125,D125)</f>
        <v>VDDUSB</v>
      </c>
      <c r="G125" s="1"/>
    </row>
    <row r="126" spans="1:7" s="2" customFormat="1" x14ac:dyDescent="0.2">
      <c r="A126" s="2" t="s">
        <v>506</v>
      </c>
      <c r="B126" s="2" t="s">
        <v>141</v>
      </c>
      <c r="D126" s="6" t="s">
        <v>281</v>
      </c>
      <c r="E126" s="1" t="str">
        <f>IF(ISBLANK(D126),B126,D126)</f>
        <v>VDDREF+</v>
      </c>
      <c r="G126" s="1"/>
    </row>
    <row r="127" spans="1:7" s="2" customFormat="1" x14ac:dyDescent="0.2">
      <c r="A127" s="2" t="s">
        <v>286</v>
      </c>
      <c r="B127" s="2" t="s">
        <v>121</v>
      </c>
      <c r="D127" s="6" t="s">
        <v>121</v>
      </c>
      <c r="E127" s="1" t="str">
        <f>IF(ISBLANK(D127),B127,D127)</f>
        <v>VSS</v>
      </c>
      <c r="G127" s="1"/>
    </row>
    <row r="128" spans="1:7" s="2" customFormat="1" x14ac:dyDescent="0.2">
      <c r="A128" s="2" t="s">
        <v>507</v>
      </c>
      <c r="B128" s="2" t="s">
        <v>121</v>
      </c>
      <c r="D128" s="6" t="s">
        <v>121</v>
      </c>
      <c r="E128" s="1" t="str">
        <f>IF(ISBLANK(D128),B128,D128)</f>
        <v>VSS</v>
      </c>
      <c r="G128" s="1"/>
    </row>
    <row r="129" spans="1:7" s="2" customFormat="1" x14ac:dyDescent="0.2">
      <c r="A129" s="2" t="s">
        <v>508</v>
      </c>
      <c r="B129" s="2" t="s">
        <v>121</v>
      </c>
      <c r="D129" s="6" t="s">
        <v>121</v>
      </c>
      <c r="E129" s="1" t="str">
        <f>IF(ISBLANK(D129),B129,D129)</f>
        <v>VSS</v>
      </c>
      <c r="G129" s="1"/>
    </row>
    <row r="130" spans="1:7" s="2" customFormat="1" x14ac:dyDescent="0.2">
      <c r="A130" s="2" t="s">
        <v>509</v>
      </c>
      <c r="B130" s="2" t="s">
        <v>121</v>
      </c>
      <c r="D130" s="6" t="s">
        <v>121</v>
      </c>
      <c r="E130" s="1" t="str">
        <f>IF(ISBLANK(D130),B130,D130)</f>
        <v>VSS</v>
      </c>
      <c r="G130" s="1"/>
    </row>
    <row r="131" spans="1:7" s="2" customFormat="1" x14ac:dyDescent="0.2">
      <c r="A131" s="2" t="s">
        <v>510</v>
      </c>
      <c r="B131" s="2" t="s">
        <v>121</v>
      </c>
      <c r="D131" s="6" t="s">
        <v>121</v>
      </c>
      <c r="E131" s="1" t="str">
        <f>IF(ISBLANK(D131),B131,D131)</f>
        <v>VSS</v>
      </c>
      <c r="G131" s="1"/>
    </row>
    <row r="132" spans="1:7" s="2" customFormat="1" x14ac:dyDescent="0.2">
      <c r="A132" s="2" t="s">
        <v>271</v>
      </c>
      <c r="B132" s="2" t="s">
        <v>121</v>
      </c>
      <c r="D132" s="6" t="s">
        <v>121</v>
      </c>
      <c r="E132" s="1" t="str">
        <f>IF(ISBLANK(D132),B132,D132)</f>
        <v>VSS</v>
      </c>
      <c r="G132" s="1"/>
    </row>
    <row r="133" spans="1:7" s="2" customFormat="1" x14ac:dyDescent="0.2">
      <c r="A133" s="2" t="s">
        <v>272</v>
      </c>
      <c r="B133" s="2" t="s">
        <v>121</v>
      </c>
      <c r="D133" s="6" t="s">
        <v>121</v>
      </c>
      <c r="E133" s="1" t="str">
        <f>IF(ISBLANK(D133),B133,D133)</f>
        <v>VSS</v>
      </c>
      <c r="G133" s="1"/>
    </row>
    <row r="134" spans="1:7" s="2" customFormat="1" x14ac:dyDescent="0.2">
      <c r="A134" s="2" t="s">
        <v>511</v>
      </c>
      <c r="B134" s="2" t="s">
        <v>276</v>
      </c>
      <c r="D134" s="6" t="s">
        <v>276</v>
      </c>
      <c r="E134" s="1" t="str">
        <f>IF(ISBLANK(D134),B134,D134)</f>
        <v>VSSA</v>
      </c>
      <c r="G134" s="1"/>
    </row>
    <row r="135" spans="1:7" s="2" customFormat="1" x14ac:dyDescent="0.2">
      <c r="A135" s="2" t="s">
        <v>512</v>
      </c>
      <c r="B135" s="2" t="s">
        <v>270</v>
      </c>
      <c r="D135" s="3"/>
      <c r="E135" s="3"/>
      <c r="F135" s="3"/>
      <c r="G135" s="3"/>
    </row>
    <row r="136" spans="1:7" s="2" customFormat="1" x14ac:dyDescent="0.2">
      <c r="A136" s="2" t="s">
        <v>513</v>
      </c>
      <c r="B136" s="2" t="s">
        <v>270</v>
      </c>
      <c r="D136" s="3"/>
      <c r="E136" s="3"/>
      <c r="F136" s="3"/>
      <c r="G136" s="3"/>
    </row>
    <row r="137" spans="1:7" s="2" customFormat="1" x14ac:dyDescent="0.2">
      <c r="A137" s="2" t="s">
        <v>514</v>
      </c>
      <c r="B137" s="2" t="s">
        <v>270</v>
      </c>
      <c r="D137" s="3"/>
      <c r="E137" s="3"/>
      <c r="F137" s="3"/>
      <c r="G137" s="3"/>
    </row>
    <row r="138" spans="1:7" s="2" customFormat="1" x14ac:dyDescent="0.2">
      <c r="A138" s="2" t="s">
        <v>515</v>
      </c>
      <c r="B138" s="2" t="s">
        <v>270</v>
      </c>
      <c r="D138" s="3"/>
      <c r="E138" s="3"/>
      <c r="F138" s="3"/>
      <c r="G138" s="3"/>
    </row>
    <row r="139" spans="1:7" s="2" customFormat="1" x14ac:dyDescent="0.2">
      <c r="A139" s="2" t="s">
        <v>516</v>
      </c>
      <c r="B139" s="2" t="s">
        <v>270</v>
      </c>
      <c r="D139" s="3"/>
      <c r="E139" s="3"/>
      <c r="F139" s="3"/>
      <c r="G139" s="3"/>
    </row>
    <row r="140" spans="1:7" s="2" customFormat="1" x14ac:dyDescent="0.2">
      <c r="A140" s="2" t="s">
        <v>517</v>
      </c>
      <c r="B140" s="2" t="s">
        <v>270</v>
      </c>
      <c r="D140" s="3"/>
      <c r="E140" s="3"/>
      <c r="F140" s="3"/>
      <c r="G140" s="3"/>
    </row>
    <row r="141" spans="1:7" s="2" customFormat="1" x14ac:dyDescent="0.2">
      <c r="A141" s="2" t="s">
        <v>518</v>
      </c>
      <c r="B141" s="2" t="s">
        <v>270</v>
      </c>
      <c r="D141" s="3"/>
      <c r="E141" s="3"/>
      <c r="F141" s="3"/>
      <c r="G141" s="3"/>
    </row>
    <row r="142" spans="1:7" s="2" customFormat="1" x14ac:dyDescent="0.2">
      <c r="A142" s="2" t="s">
        <v>519</v>
      </c>
      <c r="B142" s="2" t="s">
        <v>270</v>
      </c>
      <c r="D142" s="3"/>
      <c r="E142" s="3"/>
      <c r="F142" s="3"/>
      <c r="G142" s="3"/>
    </row>
    <row r="143" spans="1:7" s="2" customFormat="1" x14ac:dyDescent="0.2">
      <c r="A143" s="2" t="s">
        <v>520</v>
      </c>
      <c r="B143" s="2" t="s">
        <v>270</v>
      </c>
      <c r="D143" s="3"/>
      <c r="E143" s="3"/>
      <c r="F143" s="3"/>
      <c r="G143" s="3"/>
    </row>
    <row r="144" spans="1:7" s="2" customFormat="1" x14ac:dyDescent="0.2">
      <c r="A144" s="2" t="s">
        <v>521</v>
      </c>
      <c r="B144" s="2" t="s">
        <v>270</v>
      </c>
      <c r="D144" s="3"/>
      <c r="E144" s="3"/>
      <c r="F144" s="3"/>
      <c r="G144" s="3"/>
    </row>
    <row r="145" spans="1:7" s="2" customFormat="1" x14ac:dyDescent="0.2">
      <c r="A145" s="2" t="s">
        <v>522</v>
      </c>
      <c r="B145" s="2" t="s">
        <v>270</v>
      </c>
      <c r="D145" s="3"/>
      <c r="E145" s="3"/>
      <c r="F145" s="3"/>
      <c r="G145" s="3"/>
    </row>
    <row r="146" spans="1:7" s="2" customFormat="1" x14ac:dyDescent="0.2">
      <c r="A146" s="2" t="s">
        <v>523</v>
      </c>
      <c r="B146" s="2" t="s">
        <v>270</v>
      </c>
      <c r="D146" s="3"/>
      <c r="E146" s="3"/>
      <c r="F146" s="3"/>
      <c r="G146" s="3"/>
    </row>
    <row r="147" spans="1:7" s="2" customFormat="1" x14ac:dyDescent="0.2"/>
  </sheetData>
  <autoFilter ref="A2:G146" xr:uid="{77552DB1-3BE1-4C0D-956B-5184298E94AE}">
    <sortState xmlns:xlrd2="http://schemas.microsoft.com/office/spreadsheetml/2017/richdata2" ref="A3:G146">
      <sortCondition descending="1" ref="F2:F146"/>
    </sortState>
  </autoFilter>
  <sortState xmlns:xlrd2="http://schemas.microsoft.com/office/spreadsheetml/2017/richdata2" ref="A3:B146">
    <sortCondition ref="B3:B146"/>
  </sortState>
  <phoneticPr fontId="5" type="noConversion"/>
  <conditionalFormatting sqref="G8 G12:G13 G30:G34 G48:G52 G55:G67 G15:G18 G21:G23 G100 G105:G109 G70:G93 E3:E134 F24:F25 F96:G99 F110:G111 F113:G134 F112 F94:F95">
    <cfRule type="containsText" dxfId="338" priority="1370" operator="containsText" text="VDD">
      <formula>NOT(ISERROR(SEARCH("VDD",E3)))</formula>
    </cfRule>
    <cfRule type="containsText" dxfId="337" priority="1372" operator="containsText" text="VSS">
      <formula>NOT(ISERROR(SEARCH("VSS",E3)))</formula>
    </cfRule>
    <cfRule type="containsText" dxfId="336" priority="1381" operator="containsText" text="RAM_">
      <formula>NOT(ISERROR(SEARCH("RAM_",E3)))</formula>
    </cfRule>
    <cfRule type="containsText" dxfId="335" priority="1688" operator="containsText" text="JTAG">
      <formula>NOT(ISERROR(SEARCH("JTAG",E3)))</formula>
    </cfRule>
    <cfRule type="containsText" dxfId="334" priority="1691" operator="containsText" text="/A">
      <formula>NOT(ISERROR(SEARCH("/A",E3)))</formula>
    </cfRule>
    <cfRule type="containsText" dxfId="333" priority="1692" operator="containsText" text="T1L_">
      <formula>NOT(ISERROR(SEARCH("T1L_",E3)))</formula>
    </cfRule>
    <cfRule type="containsText" dxfId="332" priority="1693" operator="containsText" text="EE_">
      <formula>NOT(ISERROR(SEARCH("EE_",E3)))</formula>
    </cfRule>
    <cfRule type="expression" dxfId="331" priority="1695">
      <formula>LEFT(E3,1)="D"</formula>
    </cfRule>
  </conditionalFormatting>
  <conditionalFormatting sqref="F48">
    <cfRule type="containsText" dxfId="330" priority="1608" operator="containsText" text="/A">
      <formula>NOT(ISERROR(SEARCH("/A",F48)))</formula>
    </cfRule>
    <cfRule type="containsText" dxfId="329" priority="1609" operator="containsText" text="VDD">
      <formula>NOT(ISERROR(SEARCH("VDD",F48)))</formula>
    </cfRule>
    <cfRule type="containsText" dxfId="328" priority="1610" operator="containsText" text="VSS">
      <formula>NOT(ISERROR(SEARCH("VSS",F48)))</formula>
    </cfRule>
    <cfRule type="containsText" dxfId="327" priority="1611" operator="containsText" text="uC_">
      <formula>NOT(ISERROR(SEARCH("uC_",F48)))</formula>
    </cfRule>
    <cfRule type="containsText" dxfId="326" priority="1612" operator="containsText" text="EE_">
      <formula>NOT(ISERROR(SEARCH("EE_",F48)))</formula>
    </cfRule>
    <cfRule type="containsText" dxfId="325" priority="1613" operator="containsText" text="EXT_">
      <formula>NOT(ISERROR(SEARCH("EXT_",F48)))</formula>
    </cfRule>
    <cfRule type="containsText" dxfId="324" priority="1614" operator="containsText" text="T1L_">
      <formula>NOT(ISERROR(SEARCH("T1L_",F48)))</formula>
    </cfRule>
    <cfRule type="containsText" dxfId="323" priority="1615" operator="containsText" text="RAM_">
      <formula>NOT(ISERROR(SEARCH("RAM_",F48)))</formula>
    </cfRule>
  </conditionalFormatting>
  <conditionalFormatting sqref="F48">
    <cfRule type="expression" dxfId="322" priority="1607">
      <formula>LEFT(F48,1)="P"</formula>
    </cfRule>
  </conditionalFormatting>
  <conditionalFormatting sqref="F69">
    <cfRule type="containsText" dxfId="321" priority="1545" operator="containsText" text="/A">
      <formula>NOT(ISERROR(SEARCH("/A",F69)))</formula>
    </cfRule>
    <cfRule type="containsText" dxfId="320" priority="1546" operator="containsText" text="VDD">
      <formula>NOT(ISERROR(SEARCH("VDD",F69)))</formula>
    </cfRule>
    <cfRule type="containsText" dxfId="319" priority="1547" operator="containsText" text="VSS">
      <formula>NOT(ISERROR(SEARCH("VSS",F69)))</formula>
    </cfRule>
    <cfRule type="containsText" dxfId="318" priority="1548" operator="containsText" text="uC_">
      <formula>NOT(ISERROR(SEARCH("uC_",F69)))</formula>
    </cfRule>
    <cfRule type="containsText" dxfId="317" priority="1549" operator="containsText" text="EE_">
      <formula>NOT(ISERROR(SEARCH("EE_",F69)))</formula>
    </cfRule>
    <cfRule type="containsText" dxfId="316" priority="1550" operator="containsText" text="EXT_">
      <formula>NOT(ISERROR(SEARCH("EXT_",F69)))</formula>
    </cfRule>
    <cfRule type="containsText" dxfId="315" priority="1551" operator="containsText" text="T1L_">
      <formula>NOT(ISERROR(SEARCH("T1L_",F69)))</formula>
    </cfRule>
    <cfRule type="containsText" dxfId="314" priority="1552" operator="containsText" text="RAM_">
      <formula>NOT(ISERROR(SEARCH("RAM_",F69)))</formula>
    </cfRule>
  </conditionalFormatting>
  <conditionalFormatting sqref="F69">
    <cfRule type="expression" dxfId="313" priority="1544">
      <formula>LEFT(F69,1)="P"</formula>
    </cfRule>
  </conditionalFormatting>
  <conditionalFormatting sqref="F73">
    <cfRule type="containsText" dxfId="312" priority="1536" operator="containsText" text="/A">
      <formula>NOT(ISERROR(SEARCH("/A",F73)))</formula>
    </cfRule>
    <cfRule type="containsText" dxfId="311" priority="1537" operator="containsText" text="VDD">
      <formula>NOT(ISERROR(SEARCH("VDD",F73)))</formula>
    </cfRule>
    <cfRule type="containsText" dxfId="310" priority="1538" operator="containsText" text="VSS">
      <formula>NOT(ISERROR(SEARCH("VSS",F73)))</formula>
    </cfRule>
    <cfRule type="containsText" dxfId="309" priority="1539" operator="containsText" text="uC_">
      <formula>NOT(ISERROR(SEARCH("uC_",F73)))</formula>
    </cfRule>
    <cfRule type="containsText" dxfId="308" priority="1540" operator="containsText" text="EE_">
      <formula>NOT(ISERROR(SEARCH("EE_",F73)))</formula>
    </cfRule>
    <cfRule type="containsText" dxfId="307" priority="1541" operator="containsText" text="EXT_">
      <formula>NOT(ISERROR(SEARCH("EXT_",F73)))</formula>
    </cfRule>
    <cfRule type="containsText" dxfId="306" priority="1542" operator="containsText" text="T1L_">
      <formula>NOT(ISERROR(SEARCH("T1L_",F73)))</formula>
    </cfRule>
    <cfRule type="containsText" dxfId="305" priority="1543" operator="containsText" text="RAM_">
      <formula>NOT(ISERROR(SEARCH("RAM_",F73)))</formula>
    </cfRule>
  </conditionalFormatting>
  <conditionalFormatting sqref="F73">
    <cfRule type="expression" dxfId="304" priority="1535">
      <formula>LEFT(F73,1)="P"</formula>
    </cfRule>
  </conditionalFormatting>
  <conditionalFormatting sqref="F89">
    <cfRule type="containsText" dxfId="303" priority="1527" operator="containsText" text="/A">
      <formula>NOT(ISERROR(SEARCH("/A",F89)))</formula>
    </cfRule>
    <cfRule type="containsText" dxfId="302" priority="1528" operator="containsText" text="VDD">
      <formula>NOT(ISERROR(SEARCH("VDD",F89)))</formula>
    </cfRule>
    <cfRule type="containsText" dxfId="301" priority="1529" operator="containsText" text="VSS">
      <formula>NOT(ISERROR(SEARCH("VSS",F89)))</formula>
    </cfRule>
    <cfRule type="containsText" dxfId="300" priority="1530" operator="containsText" text="uC_">
      <formula>NOT(ISERROR(SEARCH("uC_",F89)))</formula>
    </cfRule>
    <cfRule type="containsText" dxfId="299" priority="1531" operator="containsText" text="EE_">
      <formula>NOT(ISERROR(SEARCH("EE_",F89)))</formula>
    </cfRule>
    <cfRule type="containsText" dxfId="298" priority="1532" operator="containsText" text="EXT_">
      <formula>NOT(ISERROR(SEARCH("EXT_",F89)))</formula>
    </cfRule>
    <cfRule type="containsText" dxfId="297" priority="1533" operator="containsText" text="T1L_">
      <formula>NOT(ISERROR(SEARCH("T1L_",F89)))</formula>
    </cfRule>
    <cfRule type="containsText" dxfId="296" priority="1534" operator="containsText" text="RAM_">
      <formula>NOT(ISERROR(SEARCH("RAM_",F89)))</formula>
    </cfRule>
  </conditionalFormatting>
  <conditionalFormatting sqref="F89">
    <cfRule type="expression" dxfId="295" priority="1526">
      <formula>LEFT(F89,1)="P"</formula>
    </cfRule>
  </conditionalFormatting>
  <conditionalFormatting sqref="F103">
    <cfRule type="containsText" dxfId="294" priority="1500" operator="containsText" text="/A">
      <formula>NOT(ISERROR(SEARCH("/A",F103)))</formula>
    </cfRule>
    <cfRule type="containsText" dxfId="293" priority="1501" operator="containsText" text="VDD">
      <formula>NOT(ISERROR(SEARCH("VDD",F103)))</formula>
    </cfRule>
    <cfRule type="containsText" dxfId="292" priority="1502" operator="containsText" text="VSS">
      <formula>NOT(ISERROR(SEARCH("VSS",F103)))</formula>
    </cfRule>
    <cfRule type="containsText" dxfId="291" priority="1503" operator="containsText" text="uC_">
      <formula>NOT(ISERROR(SEARCH("uC_",F103)))</formula>
    </cfRule>
    <cfRule type="containsText" dxfId="290" priority="1504" operator="containsText" text="EE_">
      <formula>NOT(ISERROR(SEARCH("EE_",F103)))</formula>
    </cfRule>
    <cfRule type="containsText" dxfId="289" priority="1505" operator="containsText" text="EXT_">
      <formula>NOT(ISERROR(SEARCH("EXT_",F103)))</formula>
    </cfRule>
    <cfRule type="containsText" dxfId="288" priority="1506" operator="containsText" text="T1L_">
      <formula>NOT(ISERROR(SEARCH("T1L_",F103)))</formula>
    </cfRule>
    <cfRule type="containsText" dxfId="287" priority="1507" operator="containsText" text="RAM_">
      <formula>NOT(ISERROR(SEARCH("RAM_",F103)))</formula>
    </cfRule>
  </conditionalFormatting>
  <conditionalFormatting sqref="F103">
    <cfRule type="expression" dxfId="286" priority="1499">
      <formula>LEFT(F103,1)="P"</formula>
    </cfRule>
  </conditionalFormatting>
  <conditionalFormatting sqref="F109">
    <cfRule type="containsText" dxfId="285" priority="1401" operator="containsText" text="/A">
      <formula>NOT(ISERROR(SEARCH("/A",F109)))</formula>
    </cfRule>
    <cfRule type="containsText" dxfId="284" priority="1402" operator="containsText" text="VDD">
      <formula>NOT(ISERROR(SEARCH("VDD",F109)))</formula>
    </cfRule>
    <cfRule type="containsText" dxfId="283" priority="1403" operator="containsText" text="VSS">
      <formula>NOT(ISERROR(SEARCH("VSS",F109)))</formula>
    </cfRule>
    <cfRule type="containsText" dxfId="282" priority="1404" operator="containsText" text="uC_">
      <formula>NOT(ISERROR(SEARCH("uC_",F109)))</formula>
    </cfRule>
    <cfRule type="containsText" dxfId="281" priority="1405" operator="containsText" text="EE_">
      <formula>NOT(ISERROR(SEARCH("EE_",F109)))</formula>
    </cfRule>
    <cfRule type="containsText" dxfId="280" priority="1406" operator="containsText" text="EXT_">
      <formula>NOT(ISERROR(SEARCH("EXT_",F109)))</formula>
    </cfRule>
    <cfRule type="containsText" dxfId="279" priority="1407" operator="containsText" text="T1L_">
      <formula>NOT(ISERROR(SEARCH("T1L_",F109)))</formula>
    </cfRule>
    <cfRule type="containsText" dxfId="278" priority="1408" operator="containsText" text="RAM_">
      <formula>NOT(ISERROR(SEARCH("RAM_",F109)))</formula>
    </cfRule>
  </conditionalFormatting>
  <conditionalFormatting sqref="F109">
    <cfRule type="expression" dxfId="277" priority="1400">
      <formula>LEFT(F109,1)="P"</formula>
    </cfRule>
  </conditionalFormatting>
  <conditionalFormatting sqref="E3:E134">
    <cfRule type="containsText" dxfId="276" priority="1694" operator="containsText" text="EEQ_">
      <formula>NOT(ISERROR(SEARCH("EEQ_",E3)))</formula>
    </cfRule>
  </conditionalFormatting>
  <conditionalFormatting sqref="F27:F28">
    <cfRule type="containsText" dxfId="275" priority="1373" operator="containsText" text="VDD">
      <formula>NOT(ISERROR(SEARCH("VDD",F27)))</formula>
    </cfRule>
    <cfRule type="containsText" dxfId="274" priority="1374" operator="containsText" text="VSS">
      <formula>NOT(ISERROR(SEARCH("VSS",F27)))</formula>
    </cfRule>
    <cfRule type="containsText" dxfId="273" priority="1375" operator="containsText" text="RAM_">
      <formula>NOT(ISERROR(SEARCH("RAM_",F27)))</formula>
    </cfRule>
    <cfRule type="containsText" dxfId="272" priority="1376" operator="containsText" text="JTAG">
      <formula>NOT(ISERROR(SEARCH("JTAG",F27)))</formula>
    </cfRule>
    <cfRule type="containsText" dxfId="271" priority="1377" operator="containsText" text="/A">
      <formula>NOT(ISERROR(SEARCH("/A",F27)))</formula>
    </cfRule>
    <cfRule type="containsText" dxfId="270" priority="1378" operator="containsText" text="T1L_">
      <formula>NOT(ISERROR(SEARCH("T1L_",F27)))</formula>
    </cfRule>
    <cfRule type="containsText" dxfId="269" priority="1379" operator="containsText" text="EE_">
      <formula>NOT(ISERROR(SEARCH("EE_",F27)))</formula>
    </cfRule>
    <cfRule type="expression" dxfId="268" priority="1380">
      <formula>LEFT(F27,1)="D"</formula>
    </cfRule>
  </conditionalFormatting>
  <conditionalFormatting sqref="E3">
    <cfRule type="containsText" dxfId="267" priority="1690" operator="containsText" text="uC_">
      <formula>NOT(ISERROR(SEARCH("uC_",E3)))</formula>
    </cfRule>
  </conditionalFormatting>
  <conditionalFormatting sqref="E3:E134">
    <cfRule type="containsText" dxfId="266" priority="1689" operator="containsText" text="uC_">
      <formula>NOT(ISERROR(SEARCH("uC_",E3)))</formula>
    </cfRule>
  </conditionalFormatting>
  <conditionalFormatting sqref="F106:F108">
    <cfRule type="containsText" dxfId="265" priority="1353" operator="containsText" text="VDD">
      <formula>NOT(ISERROR(SEARCH("VDD",F106)))</formula>
    </cfRule>
    <cfRule type="containsText" dxfId="264" priority="1354" operator="containsText" text="VSS">
      <formula>NOT(ISERROR(SEARCH("VSS",F106)))</formula>
    </cfRule>
    <cfRule type="containsText" dxfId="263" priority="1355" operator="containsText" text="RAM_">
      <formula>NOT(ISERROR(SEARCH("RAM_",F106)))</formula>
    </cfRule>
    <cfRule type="containsText" dxfId="262" priority="1356" operator="containsText" text="JTAG">
      <formula>NOT(ISERROR(SEARCH("JTAG",F106)))</formula>
    </cfRule>
    <cfRule type="containsText" dxfId="261" priority="1357" operator="containsText" text="/A">
      <formula>NOT(ISERROR(SEARCH("/A",F106)))</formula>
    </cfRule>
    <cfRule type="containsText" dxfId="260" priority="1358" operator="containsText" text="T1L_">
      <formula>NOT(ISERROR(SEARCH("T1L_",F106)))</formula>
    </cfRule>
    <cfRule type="containsText" dxfId="259" priority="1359" operator="containsText" text="EE_">
      <formula>NOT(ISERROR(SEARCH("EE_",F106)))</formula>
    </cfRule>
    <cfRule type="expression" dxfId="258" priority="1360">
      <formula>LEFT(F106,1)="D"</formula>
    </cfRule>
  </conditionalFormatting>
  <conditionalFormatting sqref="F21">
    <cfRule type="containsText" dxfId="257" priority="1336" operator="containsText" text="/A">
      <formula>NOT(ISERROR(SEARCH("/A",F21)))</formula>
    </cfRule>
    <cfRule type="containsText" dxfId="256" priority="1337" operator="containsText" text="VDD">
      <formula>NOT(ISERROR(SEARCH("VDD",F21)))</formula>
    </cfRule>
    <cfRule type="containsText" dxfId="255" priority="1338" operator="containsText" text="VSS">
      <formula>NOT(ISERROR(SEARCH("VSS",F21)))</formula>
    </cfRule>
    <cfRule type="containsText" dxfId="254" priority="1339" operator="containsText" text="uC_">
      <formula>NOT(ISERROR(SEARCH("uC_",F21)))</formula>
    </cfRule>
    <cfRule type="containsText" dxfId="253" priority="1340" operator="containsText" text="EE_">
      <formula>NOT(ISERROR(SEARCH("EE_",F21)))</formula>
    </cfRule>
    <cfRule type="containsText" dxfId="252" priority="1341" operator="containsText" text="EXT_">
      <formula>NOT(ISERROR(SEARCH("EXT_",F21)))</formula>
    </cfRule>
    <cfRule type="containsText" dxfId="251" priority="1342" operator="containsText" text="T1L_">
      <formula>NOT(ISERROR(SEARCH("T1L_",F21)))</formula>
    </cfRule>
    <cfRule type="containsText" dxfId="250" priority="1343" operator="containsText" text="RAM_">
      <formula>NOT(ISERROR(SEARCH("RAM_",F21)))</formula>
    </cfRule>
  </conditionalFormatting>
  <conditionalFormatting sqref="F21">
    <cfRule type="expression" dxfId="249" priority="1335">
      <formula>LEFT(F21,1)="P"</formula>
    </cfRule>
  </conditionalFormatting>
  <conditionalFormatting sqref="F100">
    <cfRule type="containsText" dxfId="248" priority="1327" operator="containsText" text="/A">
      <formula>NOT(ISERROR(SEARCH("/A",F100)))</formula>
    </cfRule>
    <cfRule type="containsText" dxfId="247" priority="1328" operator="containsText" text="VDD">
      <formula>NOT(ISERROR(SEARCH("VDD",F100)))</formula>
    </cfRule>
    <cfRule type="containsText" dxfId="246" priority="1329" operator="containsText" text="VSS">
      <formula>NOT(ISERROR(SEARCH("VSS",F100)))</formula>
    </cfRule>
    <cfRule type="containsText" dxfId="245" priority="1330" operator="containsText" text="uC_">
      <formula>NOT(ISERROR(SEARCH("uC_",F100)))</formula>
    </cfRule>
    <cfRule type="containsText" dxfId="244" priority="1331" operator="containsText" text="EE_">
      <formula>NOT(ISERROR(SEARCH("EE_",F100)))</formula>
    </cfRule>
    <cfRule type="containsText" dxfId="243" priority="1332" operator="containsText" text="EXT_">
      <formula>NOT(ISERROR(SEARCH("EXT_",F100)))</formula>
    </cfRule>
    <cfRule type="containsText" dxfId="242" priority="1333" operator="containsText" text="T1L_">
      <formula>NOT(ISERROR(SEARCH("T1L_",F100)))</formula>
    </cfRule>
    <cfRule type="containsText" dxfId="241" priority="1334" operator="containsText" text="RAM_">
      <formula>NOT(ISERROR(SEARCH("RAM_",F100)))</formula>
    </cfRule>
  </conditionalFormatting>
  <conditionalFormatting sqref="F100">
    <cfRule type="expression" dxfId="240" priority="1326">
      <formula>LEFT(F100,1)="P"</formula>
    </cfRule>
  </conditionalFormatting>
  <conditionalFormatting sqref="F105">
    <cfRule type="containsText" dxfId="239" priority="1318" operator="containsText" text="/A">
      <formula>NOT(ISERROR(SEARCH("/A",F105)))</formula>
    </cfRule>
    <cfRule type="containsText" dxfId="238" priority="1319" operator="containsText" text="VDD">
      <formula>NOT(ISERROR(SEARCH("VDD",F105)))</formula>
    </cfRule>
    <cfRule type="containsText" dxfId="237" priority="1320" operator="containsText" text="VSS">
      <formula>NOT(ISERROR(SEARCH("VSS",F105)))</formula>
    </cfRule>
    <cfRule type="containsText" dxfId="236" priority="1321" operator="containsText" text="uC_">
      <formula>NOT(ISERROR(SEARCH("uC_",F105)))</formula>
    </cfRule>
    <cfRule type="containsText" dxfId="235" priority="1322" operator="containsText" text="EE_">
      <formula>NOT(ISERROR(SEARCH("EE_",F105)))</formula>
    </cfRule>
    <cfRule type="containsText" dxfId="234" priority="1323" operator="containsText" text="EXT_">
      <formula>NOT(ISERROR(SEARCH("EXT_",F105)))</formula>
    </cfRule>
    <cfRule type="containsText" dxfId="233" priority="1324" operator="containsText" text="T1L_">
      <formula>NOT(ISERROR(SEARCH("T1L_",F105)))</formula>
    </cfRule>
    <cfRule type="containsText" dxfId="232" priority="1325" operator="containsText" text="RAM_">
      <formula>NOT(ISERROR(SEARCH("RAM_",F105)))</formula>
    </cfRule>
  </conditionalFormatting>
  <conditionalFormatting sqref="F105">
    <cfRule type="expression" dxfId="231" priority="1317">
      <formula>LEFT(F105,1)="P"</formula>
    </cfRule>
  </conditionalFormatting>
  <conditionalFormatting sqref="G112">
    <cfRule type="containsText" dxfId="230" priority="1309" operator="containsText" text="VDD">
      <formula>NOT(ISERROR(SEARCH("VDD",G112)))</formula>
    </cfRule>
    <cfRule type="containsText" dxfId="229" priority="1310" operator="containsText" text="VSS">
      <formula>NOT(ISERROR(SEARCH("VSS",G112)))</formula>
    </cfRule>
    <cfRule type="containsText" dxfId="228" priority="1311" operator="containsText" text="RAM_">
      <formula>NOT(ISERROR(SEARCH("RAM_",G112)))</formula>
    </cfRule>
    <cfRule type="containsText" dxfId="227" priority="1312" operator="containsText" text="JTAG">
      <formula>NOT(ISERROR(SEARCH("JTAG",G112)))</formula>
    </cfRule>
    <cfRule type="containsText" dxfId="226" priority="1313" operator="containsText" text="/A">
      <formula>NOT(ISERROR(SEARCH("/A",G112)))</formula>
    </cfRule>
    <cfRule type="containsText" dxfId="225" priority="1314" operator="containsText" text="T1L_">
      <formula>NOT(ISERROR(SEARCH("T1L_",G112)))</formula>
    </cfRule>
    <cfRule type="containsText" dxfId="224" priority="1315" operator="containsText" text="EE_">
      <formula>NOT(ISERROR(SEARCH("EE_",G112)))</formula>
    </cfRule>
    <cfRule type="expression" dxfId="223" priority="1316">
      <formula>LEFT(G112,1)="D"</formula>
    </cfRule>
  </conditionalFormatting>
  <conditionalFormatting sqref="F45">
    <cfRule type="containsText" dxfId="222" priority="1301" operator="containsText" text="/A">
      <formula>NOT(ISERROR(SEARCH("/A",F45)))</formula>
    </cfRule>
    <cfRule type="containsText" dxfId="221" priority="1302" operator="containsText" text="VDD">
      <formula>NOT(ISERROR(SEARCH("VDD",F45)))</formula>
    </cfRule>
    <cfRule type="containsText" dxfId="220" priority="1303" operator="containsText" text="VSS">
      <formula>NOT(ISERROR(SEARCH("VSS",F45)))</formula>
    </cfRule>
    <cfRule type="containsText" dxfId="219" priority="1304" operator="containsText" text="uC_">
      <formula>NOT(ISERROR(SEARCH("uC_",F45)))</formula>
    </cfRule>
    <cfRule type="containsText" dxfId="218" priority="1305" operator="containsText" text="EE_">
      <formula>NOT(ISERROR(SEARCH("EE_",F45)))</formula>
    </cfRule>
    <cfRule type="containsText" dxfId="217" priority="1306" operator="containsText" text="EXT_">
      <formula>NOT(ISERROR(SEARCH("EXT_",F45)))</formula>
    </cfRule>
    <cfRule type="containsText" dxfId="216" priority="1307" operator="containsText" text="T1L_">
      <formula>NOT(ISERROR(SEARCH("T1L_",F45)))</formula>
    </cfRule>
    <cfRule type="containsText" dxfId="215" priority="1308" operator="containsText" text="RAM_">
      <formula>NOT(ISERROR(SEARCH("RAM_",F45)))</formula>
    </cfRule>
  </conditionalFormatting>
  <conditionalFormatting sqref="F45">
    <cfRule type="expression" dxfId="214" priority="1300">
      <formula>LEFT(F45,1)="P"</formula>
    </cfRule>
  </conditionalFormatting>
  <conditionalFormatting sqref="F46:F47">
    <cfRule type="containsText" dxfId="213" priority="1292" operator="containsText" text="/A">
      <formula>NOT(ISERROR(SEARCH("/A",F46)))</formula>
    </cfRule>
    <cfRule type="containsText" dxfId="212" priority="1293" operator="containsText" text="VDD">
      <formula>NOT(ISERROR(SEARCH("VDD",F46)))</formula>
    </cfRule>
    <cfRule type="containsText" dxfId="211" priority="1294" operator="containsText" text="VSS">
      <formula>NOT(ISERROR(SEARCH("VSS",F46)))</formula>
    </cfRule>
    <cfRule type="containsText" dxfId="210" priority="1295" operator="containsText" text="uC_">
      <formula>NOT(ISERROR(SEARCH("uC_",F46)))</formula>
    </cfRule>
    <cfRule type="containsText" dxfId="209" priority="1296" operator="containsText" text="EE_">
      <formula>NOT(ISERROR(SEARCH("EE_",F46)))</formula>
    </cfRule>
    <cfRule type="containsText" dxfId="208" priority="1297" operator="containsText" text="EXT_">
      <formula>NOT(ISERROR(SEARCH("EXT_",F46)))</formula>
    </cfRule>
    <cfRule type="containsText" dxfId="207" priority="1298" operator="containsText" text="T1L_">
      <formula>NOT(ISERROR(SEARCH("T1L_",F46)))</formula>
    </cfRule>
    <cfRule type="containsText" dxfId="206" priority="1299" operator="containsText" text="RAM_">
      <formula>NOT(ISERROR(SEARCH("RAM_",F46)))</formula>
    </cfRule>
  </conditionalFormatting>
  <conditionalFormatting sqref="F46:F47">
    <cfRule type="expression" dxfId="205" priority="1291">
      <formula>LEFT(F46,1)="P"</formula>
    </cfRule>
  </conditionalFormatting>
  <conditionalFormatting sqref="F11">
    <cfRule type="containsText" dxfId="204" priority="1248" operator="containsText" text="VDD">
      <formula>NOT(ISERROR(SEARCH("VDD",F11)))</formula>
    </cfRule>
    <cfRule type="containsText" dxfId="203" priority="1249" operator="containsText" text="VSS">
      <formula>NOT(ISERROR(SEARCH("VSS",F11)))</formula>
    </cfRule>
    <cfRule type="containsText" dxfId="202" priority="1250" operator="containsText" text="RAM_">
      <formula>NOT(ISERROR(SEARCH("RAM_",F11)))</formula>
    </cfRule>
    <cfRule type="containsText" dxfId="201" priority="1251" operator="containsText" text="JTAG">
      <formula>NOT(ISERROR(SEARCH("JTAG",F11)))</formula>
    </cfRule>
    <cfRule type="containsText" dxfId="200" priority="1252" operator="containsText" text="/A">
      <formula>NOT(ISERROR(SEARCH("/A",F11)))</formula>
    </cfRule>
    <cfRule type="containsText" dxfId="199" priority="1253" operator="containsText" text="T1L_">
      <formula>NOT(ISERROR(SEARCH("T1L_",F11)))</formula>
    </cfRule>
    <cfRule type="containsText" dxfId="198" priority="1254" operator="containsText" text="EE_">
      <formula>NOT(ISERROR(SEARCH("EE_",F11)))</formula>
    </cfRule>
    <cfRule type="expression" dxfId="197" priority="1255">
      <formula>LEFT(F11,1)="D"</formula>
    </cfRule>
  </conditionalFormatting>
  <conditionalFormatting sqref="F41">
    <cfRule type="containsText" dxfId="196" priority="1222" operator="containsText" text="/A">
      <formula>NOT(ISERROR(SEARCH("/A",F41)))</formula>
    </cfRule>
    <cfRule type="containsText" dxfId="195" priority="1223" operator="containsText" text="VDD">
      <formula>NOT(ISERROR(SEARCH("VDD",F41)))</formula>
    </cfRule>
    <cfRule type="containsText" dxfId="194" priority="1224" operator="containsText" text="VSS">
      <formula>NOT(ISERROR(SEARCH("VSS",F41)))</formula>
    </cfRule>
    <cfRule type="containsText" dxfId="193" priority="1225" operator="containsText" text="uC_">
      <formula>NOT(ISERROR(SEARCH("uC_",F41)))</formula>
    </cfRule>
    <cfRule type="containsText" dxfId="192" priority="1226" operator="containsText" text="EE_">
      <formula>NOT(ISERROR(SEARCH("EE_",F41)))</formula>
    </cfRule>
    <cfRule type="containsText" dxfId="191" priority="1227" operator="containsText" text="EXT_">
      <formula>NOT(ISERROR(SEARCH("EXT_",F41)))</formula>
    </cfRule>
    <cfRule type="containsText" dxfId="190" priority="1228" operator="containsText" text="T1L_">
      <formula>NOT(ISERROR(SEARCH("T1L_",F41)))</formula>
    </cfRule>
    <cfRule type="containsText" dxfId="189" priority="1229" operator="containsText" text="RAM_">
      <formula>NOT(ISERROR(SEARCH("RAM_",F41)))</formula>
    </cfRule>
  </conditionalFormatting>
  <conditionalFormatting sqref="F41">
    <cfRule type="expression" dxfId="188" priority="1221">
      <formula>LEFT(F41,1)="P"</formula>
    </cfRule>
  </conditionalFormatting>
  <conditionalFormatting sqref="E3:E134">
    <cfRule type="expression" dxfId="187" priority="1211">
      <formula>(LEFT(E3,1)="P")</formula>
    </cfRule>
  </conditionalFormatting>
  <conditionalFormatting sqref="E4:E134">
    <cfRule type="containsText" dxfId="186" priority="1210" operator="containsText" text="uC_">
      <formula>NOT(ISERROR(SEARCH("uC_",E4)))</formula>
    </cfRule>
  </conditionalFormatting>
  <conditionalFormatting sqref="F5">
    <cfRule type="containsText" dxfId="185" priority="1202" operator="containsText" text="VDD">
      <formula>NOT(ISERROR(SEARCH("VDD",F5)))</formula>
    </cfRule>
    <cfRule type="containsText" dxfId="184" priority="1203" operator="containsText" text="VSS">
      <formula>NOT(ISERROR(SEARCH("VSS",F5)))</formula>
    </cfRule>
    <cfRule type="containsText" dxfId="183" priority="1204" operator="containsText" text="RAM_">
      <formula>NOT(ISERROR(SEARCH("RAM_",F5)))</formula>
    </cfRule>
    <cfRule type="containsText" dxfId="182" priority="1205" operator="containsText" text="JTAG">
      <formula>NOT(ISERROR(SEARCH("JTAG",F5)))</formula>
    </cfRule>
    <cfRule type="containsText" dxfId="181" priority="1206" operator="containsText" text="/A">
      <formula>NOT(ISERROR(SEARCH("/A",F5)))</formula>
    </cfRule>
    <cfRule type="containsText" dxfId="180" priority="1207" operator="containsText" text="T1L_">
      <formula>NOT(ISERROR(SEARCH("T1L_",F5)))</formula>
    </cfRule>
    <cfRule type="containsText" dxfId="179" priority="1208" operator="containsText" text="EE_">
      <formula>NOT(ISERROR(SEARCH("EE_",F5)))</formula>
    </cfRule>
    <cfRule type="expression" dxfId="178" priority="1209">
      <formula>LEFT(F5,1)="D"</formula>
    </cfRule>
  </conditionalFormatting>
  <conditionalFormatting sqref="F26">
    <cfRule type="containsText" dxfId="177" priority="1194" operator="containsText" text="VDD">
      <formula>NOT(ISERROR(SEARCH("VDD",F26)))</formula>
    </cfRule>
    <cfRule type="containsText" dxfId="176" priority="1195" operator="containsText" text="VSS">
      <formula>NOT(ISERROR(SEARCH("VSS",F26)))</formula>
    </cfRule>
    <cfRule type="containsText" dxfId="175" priority="1196" operator="containsText" text="RAM_">
      <formula>NOT(ISERROR(SEARCH("RAM_",F26)))</formula>
    </cfRule>
    <cfRule type="containsText" dxfId="174" priority="1197" operator="containsText" text="JTAG">
      <formula>NOT(ISERROR(SEARCH("JTAG",F26)))</formula>
    </cfRule>
    <cfRule type="containsText" dxfId="173" priority="1198" operator="containsText" text="/A">
      <formula>NOT(ISERROR(SEARCH("/A",F26)))</formula>
    </cfRule>
    <cfRule type="containsText" dxfId="172" priority="1199" operator="containsText" text="T1L_">
      <formula>NOT(ISERROR(SEARCH("T1L_",F26)))</formula>
    </cfRule>
    <cfRule type="containsText" dxfId="171" priority="1200" operator="containsText" text="EE_">
      <formula>NOT(ISERROR(SEARCH("EE_",F26)))</formula>
    </cfRule>
    <cfRule type="expression" dxfId="170" priority="1201">
      <formula>LEFT(F26,1)="D"</formula>
    </cfRule>
  </conditionalFormatting>
  <conditionalFormatting sqref="F42">
    <cfRule type="containsText" dxfId="169" priority="1186" operator="containsText" text="/A">
      <formula>NOT(ISERROR(SEARCH("/A",F42)))</formula>
    </cfRule>
    <cfRule type="containsText" dxfId="168" priority="1187" operator="containsText" text="VDD">
      <formula>NOT(ISERROR(SEARCH("VDD",F42)))</formula>
    </cfRule>
    <cfRule type="containsText" dxfId="167" priority="1188" operator="containsText" text="VSS">
      <formula>NOT(ISERROR(SEARCH("VSS",F42)))</formula>
    </cfRule>
    <cfRule type="containsText" dxfId="166" priority="1189" operator="containsText" text="uC_">
      <formula>NOT(ISERROR(SEARCH("uC_",F42)))</formula>
    </cfRule>
    <cfRule type="containsText" dxfId="165" priority="1190" operator="containsText" text="EE_">
      <formula>NOT(ISERROR(SEARCH("EE_",F42)))</formula>
    </cfRule>
    <cfRule type="containsText" dxfId="164" priority="1191" operator="containsText" text="EXT_">
      <formula>NOT(ISERROR(SEARCH("EXT_",F42)))</formula>
    </cfRule>
    <cfRule type="containsText" dxfId="163" priority="1192" operator="containsText" text="T1L_">
      <formula>NOT(ISERROR(SEARCH("T1L_",F42)))</formula>
    </cfRule>
    <cfRule type="containsText" dxfId="162" priority="1193" operator="containsText" text="RAM_">
      <formula>NOT(ISERROR(SEARCH("RAM_",F42)))</formula>
    </cfRule>
  </conditionalFormatting>
  <conditionalFormatting sqref="F42">
    <cfRule type="expression" dxfId="161" priority="1185">
      <formula>LEFT(F42,1)="P"</formula>
    </cfRule>
  </conditionalFormatting>
  <conditionalFormatting sqref="F43">
    <cfRule type="containsText" dxfId="160" priority="1177" operator="containsText" text="/A">
      <formula>NOT(ISERROR(SEARCH("/A",F43)))</formula>
    </cfRule>
    <cfRule type="containsText" dxfId="159" priority="1178" operator="containsText" text="VDD">
      <formula>NOT(ISERROR(SEARCH("VDD",F43)))</formula>
    </cfRule>
    <cfRule type="containsText" dxfId="158" priority="1179" operator="containsText" text="VSS">
      <formula>NOT(ISERROR(SEARCH("VSS",F43)))</formula>
    </cfRule>
    <cfRule type="containsText" dxfId="157" priority="1180" operator="containsText" text="uC_">
      <formula>NOT(ISERROR(SEARCH("uC_",F43)))</formula>
    </cfRule>
    <cfRule type="containsText" dxfId="156" priority="1181" operator="containsText" text="EE_">
      <formula>NOT(ISERROR(SEARCH("EE_",F43)))</formula>
    </cfRule>
    <cfRule type="containsText" dxfId="155" priority="1182" operator="containsText" text="EXT_">
      <formula>NOT(ISERROR(SEARCH("EXT_",F43)))</formula>
    </cfRule>
    <cfRule type="containsText" dxfId="154" priority="1183" operator="containsText" text="T1L_">
      <formula>NOT(ISERROR(SEARCH("T1L_",F43)))</formula>
    </cfRule>
    <cfRule type="containsText" dxfId="153" priority="1184" operator="containsText" text="RAM_">
      <formula>NOT(ISERROR(SEARCH("RAM_",F43)))</formula>
    </cfRule>
  </conditionalFormatting>
  <conditionalFormatting sqref="F43">
    <cfRule type="expression" dxfId="152" priority="1176">
      <formula>LEFT(F43,1)="P"</formula>
    </cfRule>
  </conditionalFormatting>
  <conditionalFormatting sqref="F57">
    <cfRule type="containsText" dxfId="151" priority="1159" operator="containsText" text="/A">
      <formula>NOT(ISERROR(SEARCH("/A",F57)))</formula>
    </cfRule>
    <cfRule type="containsText" dxfId="150" priority="1160" operator="containsText" text="VDD">
      <formula>NOT(ISERROR(SEARCH("VDD",F57)))</formula>
    </cfRule>
    <cfRule type="containsText" dxfId="149" priority="1161" operator="containsText" text="VSS">
      <formula>NOT(ISERROR(SEARCH("VSS",F57)))</formula>
    </cfRule>
    <cfRule type="containsText" dxfId="148" priority="1162" operator="containsText" text="uC_">
      <formula>NOT(ISERROR(SEARCH("uC_",F57)))</formula>
    </cfRule>
    <cfRule type="containsText" dxfId="147" priority="1163" operator="containsText" text="EE_">
      <formula>NOT(ISERROR(SEARCH("EE_",F57)))</formula>
    </cfRule>
    <cfRule type="containsText" dxfId="146" priority="1164" operator="containsText" text="EXT_">
      <formula>NOT(ISERROR(SEARCH("EXT_",F57)))</formula>
    </cfRule>
    <cfRule type="containsText" dxfId="145" priority="1165" operator="containsText" text="T1L_">
      <formula>NOT(ISERROR(SEARCH("T1L_",F57)))</formula>
    </cfRule>
    <cfRule type="containsText" dxfId="144" priority="1166" operator="containsText" text="RAM_">
      <formula>NOT(ISERROR(SEARCH("RAM_",F57)))</formula>
    </cfRule>
  </conditionalFormatting>
  <conditionalFormatting sqref="F57">
    <cfRule type="expression" dxfId="143" priority="1158">
      <formula>LEFT(F57,1)="P"</formula>
    </cfRule>
  </conditionalFormatting>
  <conditionalFormatting sqref="F104">
    <cfRule type="containsText" dxfId="142" priority="1150" operator="containsText" text="/A">
      <formula>NOT(ISERROR(SEARCH("/A",F104)))</formula>
    </cfRule>
    <cfRule type="containsText" dxfId="141" priority="1151" operator="containsText" text="VDD">
      <formula>NOT(ISERROR(SEARCH("VDD",F104)))</formula>
    </cfRule>
    <cfRule type="containsText" dxfId="140" priority="1152" operator="containsText" text="VSS">
      <formula>NOT(ISERROR(SEARCH("VSS",F104)))</formula>
    </cfRule>
    <cfRule type="containsText" dxfId="139" priority="1153" operator="containsText" text="uC_">
      <formula>NOT(ISERROR(SEARCH("uC_",F104)))</formula>
    </cfRule>
    <cfRule type="containsText" dxfId="138" priority="1154" operator="containsText" text="EE_">
      <formula>NOT(ISERROR(SEARCH("EE_",F104)))</formula>
    </cfRule>
    <cfRule type="containsText" dxfId="137" priority="1155" operator="containsText" text="EXT_">
      <formula>NOT(ISERROR(SEARCH("EXT_",F104)))</formula>
    </cfRule>
    <cfRule type="containsText" dxfId="136" priority="1156" operator="containsText" text="T1L_">
      <formula>NOT(ISERROR(SEARCH("T1L_",F104)))</formula>
    </cfRule>
    <cfRule type="containsText" dxfId="135" priority="1157" operator="containsText" text="RAM_">
      <formula>NOT(ISERROR(SEARCH("RAM_",F104)))</formula>
    </cfRule>
  </conditionalFormatting>
  <conditionalFormatting sqref="F104">
    <cfRule type="expression" dxfId="134" priority="1149">
      <formula>LEFT(F104,1)="P"</formula>
    </cfRule>
  </conditionalFormatting>
  <conditionalFormatting sqref="F54">
    <cfRule type="containsText" dxfId="133" priority="1141" operator="containsText" text="/A">
      <formula>NOT(ISERROR(SEARCH("/A",F54)))</formula>
    </cfRule>
    <cfRule type="containsText" dxfId="132" priority="1142" operator="containsText" text="VDD">
      <formula>NOT(ISERROR(SEARCH("VDD",F54)))</formula>
    </cfRule>
    <cfRule type="containsText" dxfId="131" priority="1143" operator="containsText" text="VSS">
      <formula>NOT(ISERROR(SEARCH("VSS",F54)))</formula>
    </cfRule>
    <cfRule type="containsText" dxfId="130" priority="1144" operator="containsText" text="uC_">
      <formula>NOT(ISERROR(SEARCH("uC_",F54)))</formula>
    </cfRule>
    <cfRule type="containsText" dxfId="129" priority="1145" operator="containsText" text="EE_">
      <formula>NOT(ISERROR(SEARCH("EE_",F54)))</formula>
    </cfRule>
    <cfRule type="containsText" dxfId="128" priority="1146" operator="containsText" text="EXT_">
      <formula>NOT(ISERROR(SEARCH("EXT_",F54)))</formula>
    </cfRule>
    <cfRule type="containsText" dxfId="127" priority="1147" operator="containsText" text="T1L_">
      <formula>NOT(ISERROR(SEARCH("T1L_",F54)))</formula>
    </cfRule>
    <cfRule type="containsText" dxfId="126" priority="1148" operator="containsText" text="RAM_">
      <formula>NOT(ISERROR(SEARCH("RAM_",F54)))</formula>
    </cfRule>
  </conditionalFormatting>
  <conditionalFormatting sqref="F54">
    <cfRule type="expression" dxfId="125" priority="1140">
      <formula>LEFT(F54,1)="P"</formula>
    </cfRule>
  </conditionalFormatting>
  <conditionalFormatting sqref="G35:G36">
    <cfRule type="containsText" dxfId="124" priority="1132" operator="containsText" text="/A">
      <formula>NOT(ISERROR(SEARCH("/A",G35)))</formula>
    </cfRule>
    <cfRule type="containsText" dxfId="123" priority="1133" operator="containsText" text="VDD">
      <formula>NOT(ISERROR(SEARCH("VDD",G35)))</formula>
    </cfRule>
    <cfRule type="containsText" dxfId="122" priority="1134" operator="containsText" text="VSS">
      <formula>NOT(ISERROR(SEARCH("VSS",G35)))</formula>
    </cfRule>
    <cfRule type="containsText" dxfId="121" priority="1135" operator="containsText" text="uC_">
      <formula>NOT(ISERROR(SEARCH("uC_",G35)))</formula>
    </cfRule>
    <cfRule type="containsText" dxfId="120" priority="1136" operator="containsText" text="EE_">
      <formula>NOT(ISERROR(SEARCH("EE_",G35)))</formula>
    </cfRule>
    <cfRule type="containsText" dxfId="119" priority="1137" operator="containsText" text="EXT_">
      <formula>NOT(ISERROR(SEARCH("EXT_",G35)))</formula>
    </cfRule>
    <cfRule type="containsText" dxfId="118" priority="1138" operator="containsText" text="T1L_">
      <formula>NOT(ISERROR(SEARCH("T1L_",G35)))</formula>
    </cfRule>
    <cfRule type="containsText" dxfId="117" priority="1139" operator="containsText" text="RAM_">
      <formula>NOT(ISERROR(SEARCH("RAM_",G35)))</formula>
    </cfRule>
  </conditionalFormatting>
  <conditionalFormatting sqref="G35:G36">
    <cfRule type="expression" dxfId="116" priority="1131">
      <formula>LEFT(G35,1)="P"</formula>
    </cfRule>
  </conditionalFormatting>
  <conditionalFormatting sqref="G37:G38">
    <cfRule type="containsText" dxfId="115" priority="1123" operator="containsText" text="/A">
      <formula>NOT(ISERROR(SEARCH("/A",G37)))</formula>
    </cfRule>
    <cfRule type="containsText" dxfId="114" priority="1124" operator="containsText" text="VDD">
      <formula>NOT(ISERROR(SEARCH("VDD",G37)))</formula>
    </cfRule>
    <cfRule type="containsText" dxfId="113" priority="1125" operator="containsText" text="VSS">
      <formula>NOT(ISERROR(SEARCH("VSS",G37)))</formula>
    </cfRule>
    <cfRule type="containsText" dxfId="112" priority="1126" operator="containsText" text="uC_">
      <formula>NOT(ISERROR(SEARCH("uC_",G37)))</formula>
    </cfRule>
    <cfRule type="containsText" dxfId="111" priority="1127" operator="containsText" text="EE_">
      <formula>NOT(ISERROR(SEARCH("EE_",G37)))</formula>
    </cfRule>
    <cfRule type="containsText" dxfId="110" priority="1128" operator="containsText" text="EXT_">
      <formula>NOT(ISERROR(SEARCH("EXT_",G37)))</formula>
    </cfRule>
    <cfRule type="containsText" dxfId="109" priority="1129" operator="containsText" text="T1L_">
      <formula>NOT(ISERROR(SEARCH("T1L_",G37)))</formula>
    </cfRule>
    <cfRule type="containsText" dxfId="108" priority="1130" operator="containsText" text="RAM_">
      <formula>NOT(ISERROR(SEARCH("RAM_",G37)))</formula>
    </cfRule>
  </conditionalFormatting>
  <conditionalFormatting sqref="G37:G38">
    <cfRule type="expression" dxfId="107" priority="1122">
      <formula>LEFT(G37,1)="P"</formula>
    </cfRule>
  </conditionalFormatting>
  <conditionalFormatting sqref="G39:G40">
    <cfRule type="containsText" dxfId="106" priority="1114" operator="containsText" text="/A">
      <formula>NOT(ISERROR(SEARCH("/A",G39)))</formula>
    </cfRule>
    <cfRule type="containsText" dxfId="105" priority="1115" operator="containsText" text="VDD">
      <formula>NOT(ISERROR(SEARCH("VDD",G39)))</formula>
    </cfRule>
    <cfRule type="containsText" dxfId="104" priority="1116" operator="containsText" text="VSS">
      <formula>NOT(ISERROR(SEARCH("VSS",G39)))</formula>
    </cfRule>
    <cfRule type="containsText" dxfId="103" priority="1117" operator="containsText" text="uC_">
      <formula>NOT(ISERROR(SEARCH("uC_",G39)))</formula>
    </cfRule>
    <cfRule type="containsText" dxfId="102" priority="1118" operator="containsText" text="EE_">
      <formula>NOT(ISERROR(SEARCH("EE_",G39)))</formula>
    </cfRule>
    <cfRule type="containsText" dxfId="101" priority="1119" operator="containsText" text="EXT_">
      <formula>NOT(ISERROR(SEARCH("EXT_",G39)))</formula>
    </cfRule>
    <cfRule type="containsText" dxfId="100" priority="1120" operator="containsText" text="T1L_">
      <formula>NOT(ISERROR(SEARCH("T1L_",G39)))</formula>
    </cfRule>
    <cfRule type="containsText" dxfId="99" priority="1121" operator="containsText" text="RAM_">
      <formula>NOT(ISERROR(SEARCH("RAM_",G39)))</formula>
    </cfRule>
  </conditionalFormatting>
  <conditionalFormatting sqref="G39:G40">
    <cfRule type="expression" dxfId="98" priority="1113">
      <formula>LEFT(G39,1)="P"</formula>
    </cfRule>
  </conditionalFormatting>
  <conditionalFormatting sqref="F35:F36">
    <cfRule type="containsText" dxfId="97" priority="1097" operator="containsText" text="VDD">
      <formula>NOT(ISERROR(SEARCH("VDD",F35)))</formula>
    </cfRule>
    <cfRule type="containsText" dxfId="96" priority="1098" operator="containsText" text="VSS">
      <formula>NOT(ISERROR(SEARCH("VSS",F35)))</formula>
    </cfRule>
    <cfRule type="containsText" dxfId="95" priority="1107" operator="containsText" text="RAM_">
      <formula>NOT(ISERROR(SEARCH("RAM_",F35)))</formula>
    </cfRule>
    <cfRule type="containsText" dxfId="94" priority="1108" operator="containsText" text="JTAG">
      <formula>NOT(ISERROR(SEARCH("JTAG",F35)))</formula>
    </cfRule>
    <cfRule type="containsText" dxfId="93" priority="1109" operator="containsText" text="/A">
      <formula>NOT(ISERROR(SEARCH("/A",F35)))</formula>
    </cfRule>
    <cfRule type="containsText" dxfId="92" priority="1110" operator="containsText" text="T1L_">
      <formula>NOT(ISERROR(SEARCH("T1L_",F35)))</formula>
    </cfRule>
    <cfRule type="containsText" dxfId="91" priority="1111" operator="containsText" text="EE_">
      <formula>NOT(ISERROR(SEARCH("EE_",F35)))</formula>
    </cfRule>
    <cfRule type="expression" dxfId="90" priority="1112">
      <formula>LEFT(F35,1)="D"</formula>
    </cfRule>
  </conditionalFormatting>
  <conditionalFormatting sqref="F38:F39">
    <cfRule type="containsText" dxfId="89" priority="1099" operator="containsText" text="VDD">
      <formula>NOT(ISERROR(SEARCH("VDD",F38)))</formula>
    </cfRule>
    <cfRule type="containsText" dxfId="88" priority="1100" operator="containsText" text="VSS">
      <formula>NOT(ISERROR(SEARCH("VSS",F38)))</formula>
    </cfRule>
    <cfRule type="containsText" dxfId="87" priority="1101" operator="containsText" text="RAM_">
      <formula>NOT(ISERROR(SEARCH("RAM_",F38)))</formula>
    </cfRule>
    <cfRule type="containsText" dxfId="86" priority="1102" operator="containsText" text="JTAG">
      <formula>NOT(ISERROR(SEARCH("JTAG",F38)))</formula>
    </cfRule>
    <cfRule type="containsText" dxfId="85" priority="1103" operator="containsText" text="/A">
      <formula>NOT(ISERROR(SEARCH("/A",F38)))</formula>
    </cfRule>
    <cfRule type="containsText" dxfId="84" priority="1104" operator="containsText" text="T1L_">
      <formula>NOT(ISERROR(SEARCH("T1L_",F38)))</formula>
    </cfRule>
    <cfRule type="containsText" dxfId="83" priority="1105" operator="containsText" text="EE_">
      <formula>NOT(ISERROR(SEARCH("EE_",F38)))</formula>
    </cfRule>
    <cfRule type="expression" dxfId="82" priority="1106">
      <formula>LEFT(F38,1)="D"</formula>
    </cfRule>
  </conditionalFormatting>
  <conditionalFormatting sqref="F37">
    <cfRule type="containsText" dxfId="81" priority="1089" operator="containsText" text="VDD">
      <formula>NOT(ISERROR(SEARCH("VDD",F37)))</formula>
    </cfRule>
    <cfRule type="containsText" dxfId="80" priority="1090" operator="containsText" text="VSS">
      <formula>NOT(ISERROR(SEARCH("VSS",F37)))</formula>
    </cfRule>
    <cfRule type="containsText" dxfId="79" priority="1091" operator="containsText" text="RAM_">
      <formula>NOT(ISERROR(SEARCH("RAM_",F37)))</formula>
    </cfRule>
    <cfRule type="containsText" dxfId="78" priority="1092" operator="containsText" text="JTAG">
      <formula>NOT(ISERROR(SEARCH("JTAG",F37)))</formula>
    </cfRule>
    <cfRule type="containsText" dxfId="77" priority="1093" operator="containsText" text="/A">
      <formula>NOT(ISERROR(SEARCH("/A",F37)))</formula>
    </cfRule>
    <cfRule type="containsText" dxfId="76" priority="1094" operator="containsText" text="T1L_">
      <formula>NOT(ISERROR(SEARCH("T1L_",F37)))</formula>
    </cfRule>
    <cfRule type="containsText" dxfId="75" priority="1095" operator="containsText" text="EE_">
      <formula>NOT(ISERROR(SEARCH("EE_",F37)))</formula>
    </cfRule>
    <cfRule type="expression" dxfId="74" priority="1096">
      <formula>LEFT(F37,1)="D"</formula>
    </cfRule>
  </conditionalFormatting>
  <conditionalFormatting sqref="F40">
    <cfRule type="containsText" dxfId="73" priority="1081" operator="containsText" text="VDD">
      <formula>NOT(ISERROR(SEARCH("VDD",F40)))</formula>
    </cfRule>
    <cfRule type="containsText" dxfId="72" priority="1082" operator="containsText" text="VSS">
      <formula>NOT(ISERROR(SEARCH("VSS",F40)))</formula>
    </cfRule>
    <cfRule type="containsText" dxfId="71" priority="1083" operator="containsText" text="RAM_">
      <formula>NOT(ISERROR(SEARCH("RAM_",F40)))</formula>
    </cfRule>
    <cfRule type="containsText" dxfId="70" priority="1084" operator="containsText" text="JTAG">
      <formula>NOT(ISERROR(SEARCH("JTAG",F40)))</formula>
    </cfRule>
    <cfRule type="containsText" dxfId="69" priority="1085" operator="containsText" text="/A">
      <formula>NOT(ISERROR(SEARCH("/A",F40)))</formula>
    </cfRule>
    <cfRule type="containsText" dxfId="68" priority="1086" operator="containsText" text="T1L_">
      <formula>NOT(ISERROR(SEARCH("T1L_",F40)))</formula>
    </cfRule>
    <cfRule type="containsText" dxfId="67" priority="1087" operator="containsText" text="EE_">
      <formula>NOT(ISERROR(SEARCH("EE_",F40)))</formula>
    </cfRule>
    <cfRule type="expression" dxfId="66" priority="1088">
      <formula>LEFT(F40,1)="D"</formula>
    </cfRule>
  </conditionalFormatting>
  <conditionalFormatting sqref="F3:F4">
    <cfRule type="containsText" dxfId="65" priority="1073" operator="containsText" text="VDD">
      <formula>NOT(ISERROR(SEARCH("VDD",F3)))</formula>
    </cfRule>
    <cfRule type="containsText" dxfId="64" priority="1074" operator="containsText" text="VSS">
      <formula>NOT(ISERROR(SEARCH("VSS",F3)))</formula>
    </cfRule>
    <cfRule type="containsText" dxfId="63" priority="1075" operator="containsText" text="RAM_">
      <formula>NOT(ISERROR(SEARCH("RAM_",F3)))</formula>
    </cfRule>
    <cfRule type="containsText" dxfId="62" priority="1076" operator="containsText" text="JTAG">
      <formula>NOT(ISERROR(SEARCH("JTAG",F3)))</formula>
    </cfRule>
    <cfRule type="containsText" dxfId="61" priority="1077" operator="containsText" text="/A">
      <formula>NOT(ISERROR(SEARCH("/A",F3)))</formula>
    </cfRule>
    <cfRule type="containsText" dxfId="60" priority="1078" operator="containsText" text="T1L_">
      <formula>NOT(ISERROR(SEARCH("T1L_",F3)))</formula>
    </cfRule>
    <cfRule type="containsText" dxfId="59" priority="1079" operator="containsText" text="EE_">
      <formula>NOT(ISERROR(SEARCH("EE_",F3)))</formula>
    </cfRule>
    <cfRule type="expression" dxfId="58" priority="1080">
      <formula>LEFT(F3,1)="D"</formula>
    </cfRule>
  </conditionalFormatting>
  <conditionalFormatting sqref="G43">
    <cfRule type="containsText" dxfId="57" priority="1065" operator="containsText" text="/A">
      <formula>NOT(ISERROR(SEARCH("/A",G43)))</formula>
    </cfRule>
    <cfRule type="containsText" dxfId="56" priority="1066" operator="containsText" text="VDD">
      <formula>NOT(ISERROR(SEARCH("VDD",G43)))</formula>
    </cfRule>
    <cfRule type="containsText" dxfId="55" priority="1067" operator="containsText" text="VSS">
      <formula>NOT(ISERROR(SEARCH("VSS",G43)))</formula>
    </cfRule>
    <cfRule type="containsText" dxfId="54" priority="1068" operator="containsText" text="uC_">
      <formula>NOT(ISERROR(SEARCH("uC_",G43)))</formula>
    </cfRule>
    <cfRule type="containsText" dxfId="53" priority="1069" operator="containsText" text="EE_">
      <formula>NOT(ISERROR(SEARCH("EE_",G43)))</formula>
    </cfRule>
    <cfRule type="containsText" dxfId="52" priority="1070" operator="containsText" text="EXT_">
      <formula>NOT(ISERROR(SEARCH("EXT_",G43)))</formula>
    </cfRule>
    <cfRule type="containsText" dxfId="51" priority="1071" operator="containsText" text="T1L_">
      <formula>NOT(ISERROR(SEARCH("T1L_",G43)))</formula>
    </cfRule>
    <cfRule type="containsText" dxfId="50" priority="1072" operator="containsText" text="RAM_">
      <formula>NOT(ISERROR(SEARCH("RAM_",G43)))</formula>
    </cfRule>
  </conditionalFormatting>
  <conditionalFormatting sqref="G43">
    <cfRule type="expression" dxfId="49" priority="1064">
      <formula>LEFT(G43,1)="P"</formula>
    </cfRule>
  </conditionalFormatting>
  <conditionalFormatting sqref="G44">
    <cfRule type="containsText" dxfId="48" priority="1056" operator="containsText" text="/A">
      <formula>NOT(ISERROR(SEARCH("/A",G44)))</formula>
    </cfRule>
    <cfRule type="containsText" dxfId="47" priority="1057" operator="containsText" text="VDD">
      <formula>NOT(ISERROR(SEARCH("VDD",G44)))</formula>
    </cfRule>
    <cfRule type="containsText" dxfId="46" priority="1058" operator="containsText" text="VSS">
      <formula>NOT(ISERROR(SEARCH("VSS",G44)))</formula>
    </cfRule>
    <cfRule type="containsText" dxfId="45" priority="1059" operator="containsText" text="uC_">
      <formula>NOT(ISERROR(SEARCH("uC_",G44)))</formula>
    </cfRule>
    <cfRule type="containsText" dxfId="44" priority="1060" operator="containsText" text="EE_">
      <formula>NOT(ISERROR(SEARCH("EE_",G44)))</formula>
    </cfRule>
    <cfRule type="containsText" dxfId="43" priority="1061" operator="containsText" text="EXT_">
      <formula>NOT(ISERROR(SEARCH("EXT_",G44)))</formula>
    </cfRule>
    <cfRule type="containsText" dxfId="42" priority="1062" operator="containsText" text="T1L_">
      <formula>NOT(ISERROR(SEARCH("T1L_",G44)))</formula>
    </cfRule>
    <cfRule type="containsText" dxfId="41" priority="1063" operator="containsText" text="RAM_">
      <formula>NOT(ISERROR(SEARCH("RAM_",G44)))</formula>
    </cfRule>
  </conditionalFormatting>
  <conditionalFormatting sqref="G44">
    <cfRule type="expression" dxfId="40" priority="1055">
      <formula>LEFT(G44,1)="P"</formula>
    </cfRule>
  </conditionalFormatting>
  <conditionalFormatting sqref="F44">
    <cfRule type="containsText" dxfId="39" priority="1047" operator="containsText" text="/A">
      <formula>NOT(ISERROR(SEARCH("/A",F44)))</formula>
    </cfRule>
    <cfRule type="containsText" dxfId="38" priority="1048" operator="containsText" text="VDD">
      <formula>NOT(ISERROR(SEARCH("VDD",F44)))</formula>
    </cfRule>
    <cfRule type="containsText" dxfId="37" priority="1049" operator="containsText" text="VSS">
      <formula>NOT(ISERROR(SEARCH("VSS",F44)))</formula>
    </cfRule>
    <cfRule type="containsText" dxfId="36" priority="1050" operator="containsText" text="uC_">
      <formula>NOT(ISERROR(SEARCH("uC_",F44)))</formula>
    </cfRule>
    <cfRule type="containsText" dxfId="35" priority="1051" operator="containsText" text="EE_">
      <formula>NOT(ISERROR(SEARCH("EE_",F44)))</formula>
    </cfRule>
    <cfRule type="containsText" dxfId="34" priority="1052" operator="containsText" text="EXT_">
      <formula>NOT(ISERROR(SEARCH("EXT_",F44)))</formula>
    </cfRule>
    <cfRule type="containsText" dxfId="33" priority="1053" operator="containsText" text="T1L_">
      <formula>NOT(ISERROR(SEARCH("T1L_",F44)))</formula>
    </cfRule>
    <cfRule type="containsText" dxfId="32" priority="1054" operator="containsText" text="RAM_">
      <formula>NOT(ISERROR(SEARCH("RAM_",F44)))</formula>
    </cfRule>
  </conditionalFormatting>
  <conditionalFormatting sqref="F44">
    <cfRule type="expression" dxfId="31" priority="1046">
      <formula>LEFT(F44,1)="P"</formula>
    </cfRule>
  </conditionalFormatting>
  <conditionalFormatting sqref="F53">
    <cfRule type="containsText" dxfId="30" priority="1038" operator="containsText" text="/A">
      <formula>NOT(ISERROR(SEARCH("/A",F53)))</formula>
    </cfRule>
    <cfRule type="containsText" dxfId="29" priority="1039" operator="containsText" text="VDD">
      <formula>NOT(ISERROR(SEARCH("VDD",F53)))</formula>
    </cfRule>
    <cfRule type="containsText" dxfId="28" priority="1040" operator="containsText" text="VSS">
      <formula>NOT(ISERROR(SEARCH("VSS",F53)))</formula>
    </cfRule>
    <cfRule type="containsText" dxfId="27" priority="1041" operator="containsText" text="uC_">
      <formula>NOT(ISERROR(SEARCH("uC_",F53)))</formula>
    </cfRule>
    <cfRule type="containsText" dxfId="26" priority="1042" operator="containsText" text="EE_">
      <formula>NOT(ISERROR(SEARCH("EE_",F53)))</formula>
    </cfRule>
    <cfRule type="containsText" dxfId="25" priority="1043" operator="containsText" text="EXT_">
      <formula>NOT(ISERROR(SEARCH("EXT_",F53)))</formula>
    </cfRule>
    <cfRule type="containsText" dxfId="24" priority="1044" operator="containsText" text="T1L_">
      <formula>NOT(ISERROR(SEARCH("T1L_",F53)))</formula>
    </cfRule>
    <cfRule type="containsText" dxfId="23" priority="1045" operator="containsText" text="RAM_">
      <formula>NOT(ISERROR(SEARCH("RAM_",F53)))</formula>
    </cfRule>
  </conditionalFormatting>
  <conditionalFormatting sqref="F53">
    <cfRule type="expression" dxfId="22" priority="1037">
      <formula>LEFT(F53,1)="P"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01D29-2802-4967-8741-1D2C6F284BDF}">
  <dimension ref="A2:M15"/>
  <sheetViews>
    <sheetView workbookViewId="0">
      <selection activeCell="E4" sqref="E4"/>
    </sheetView>
  </sheetViews>
  <sheetFormatPr defaultRowHeight="14.5" x14ac:dyDescent="0.35"/>
  <cols>
    <col min="1" max="1" width="2.54296875" customWidth="1"/>
    <col min="2" max="13" width="13.81640625" customWidth="1"/>
  </cols>
  <sheetData>
    <row r="2" spans="1:13" x14ac:dyDescent="0.35">
      <c r="A2" s="9"/>
      <c r="B2" s="11" t="s">
        <v>245</v>
      </c>
      <c r="C2" s="11" t="s">
        <v>246</v>
      </c>
      <c r="D2" s="11" t="s">
        <v>247</v>
      </c>
      <c r="E2" s="11" t="s">
        <v>248</v>
      </c>
      <c r="F2" s="11" t="s">
        <v>249</v>
      </c>
      <c r="G2" s="11" t="s">
        <v>250</v>
      </c>
      <c r="H2" s="11" t="s">
        <v>251</v>
      </c>
      <c r="I2" s="11" t="s">
        <v>252</v>
      </c>
      <c r="J2" s="11" t="s">
        <v>253</v>
      </c>
      <c r="K2" s="11" t="s">
        <v>254</v>
      </c>
      <c r="L2" s="11" t="s">
        <v>255</v>
      </c>
      <c r="M2" s="11" t="s">
        <v>256</v>
      </c>
    </row>
    <row r="3" spans="1:13" x14ac:dyDescent="0.35">
      <c r="A3" s="10" t="s">
        <v>257</v>
      </c>
      <c r="B3" s="1" t="str">
        <f ca="1">_xlfn.IFNA(T(OFFSET(CrossRef!$E$1,MATCH(CONCATENATE($A3,B$2),CrossRef!$A:$A,0)-1,0)),"")</f>
        <v>RAM_A19</v>
      </c>
      <c r="C3" s="1" t="str">
        <f ca="1">_xlfn.IFNA(T(OFFSET(CrossRef!$E$1,MATCH(CONCATENATE($A3,C$2),CrossRef!$A:$A,0)-1,0)),"")</f>
        <v>RAM_UB</v>
      </c>
      <c r="D3" s="1" t="str">
        <f ca="1">_xlfn.IFNA(T(OFFSET(CrossRef!$E$1,MATCH(CONCATENATE($A3,D$2),CrossRef!$A:$A,0)-1,0)),"")</f>
        <v>D06</v>
      </c>
      <c r="E3" s="1" t="str">
        <f ca="1">_xlfn.IFNA(T(OFFSET(CrossRef!$E$1,MATCH(CONCATENATE($A3,E$2),CrossRef!$A:$A,0)-1,0)),"")</f>
        <v>uC_BOOT</v>
      </c>
      <c r="F3" s="1" t="str">
        <f ca="1">_xlfn.IFNA(T(OFFSET(CrossRef!$E$1,MATCH(CONCATENATE($A3,F$2),CrossRef!$A:$A,0)-1,0)),"")</f>
        <v>RAM_CE</v>
      </c>
      <c r="G3" s="1" t="str">
        <f ca="1">_xlfn.IFNA(T(OFFSET(CrossRef!$E$1,MATCH(CONCATENATE($A3,G$2),CrossRef!$A:$A,0)-1,0)),"")</f>
        <v>RAM_WE</v>
      </c>
      <c r="H3" s="1" t="str">
        <f ca="1">_xlfn.IFNA(T(OFFSET(CrossRef!$E$1,MATCH(CONCATENATE($A3,H$2),CrossRef!$A:$A,0)-1,0)),"")</f>
        <v>JTAG_TRST</v>
      </c>
      <c r="I3" s="1" t="str">
        <f ca="1">_xlfn.IFNA(T(OFFSET(CrossRef!$E$1,MATCH(CONCATENATE($A3,I$2),CrossRef!$A:$A,0)-1,0)),"")</f>
        <v>JTAG_TDO/SWO</v>
      </c>
      <c r="J3" s="1" t="str">
        <f ca="1">_xlfn.IFNA(T(OFFSET(CrossRef!$E$1,MATCH(CONCATENATE($A3,J$2),CrossRef!$A:$A,0)-1,0)),"")</f>
        <v>JTAG_TDI</v>
      </c>
      <c r="K3" s="1" t="str">
        <f ca="1">_xlfn.IFNA(T(OFFSET(CrossRef!$E$1,MATCH(CONCATENATE($A3,K$2),CrossRef!$A:$A,0)-1,0)),"")</f>
        <v>JTAG_TCK/SWCLK</v>
      </c>
      <c r="L3" s="1" t="str">
        <f ca="1">_xlfn.IFNA(T(OFFSET(CrossRef!$E$1,MATCH(CONCATENATE($A3,L$2),CrossRef!$A:$A,0)-1,0)),"")</f>
        <v>JTAG_TMS/SWDIO</v>
      </c>
      <c r="M3" s="1" t="str">
        <f ca="1">_xlfn.IFNA(T(OFFSET(CrossRef!$E$1,MATCH(CONCATENATE($A3,M$2),CrossRef!$A:$A,0)-1,0)),"")</f>
        <v>EE_MOSI</v>
      </c>
    </row>
    <row r="4" spans="1:13" x14ac:dyDescent="0.35">
      <c r="A4" s="10" t="s">
        <v>258</v>
      </c>
      <c r="B4" s="1" t="str">
        <f ca="1">_xlfn.IFNA(T(OFFSET(CrossRef!$E$1,MATCH(CONCATENATE($A4,B$2),CrossRef!$A:$A,0)-1,0)),"")</f>
        <v>RAM_A20</v>
      </c>
      <c r="C4" s="1" t="str">
        <f ca="1">_xlfn.IFNA(T(OFFSET(CrossRef!$E$1,MATCH(CONCATENATE($A4,C$2),CrossRef!$A:$A,0)-1,0)),"")</f>
        <v>LED_uC2</v>
      </c>
      <c r="D4" s="1" t="str">
        <f ca="1">_xlfn.IFNA(T(OFFSET(CrossRef!$E$1,MATCH(CONCATENATE($A4,D$2),CrossRef!$A:$A,0)-1,0)),"")</f>
        <v>D07</v>
      </c>
      <c r="E4" s="1" t="str">
        <f ca="1">_xlfn.IFNA(T(OFFSET(CrossRef!$E$1,MATCH(CONCATENATE($A4,E$2),CrossRef!$A:$A,0)-1,0)),"")</f>
        <v>D05</v>
      </c>
      <c r="F4" s="1" t="str">
        <f ca="1">_xlfn.IFNA(T(OFFSET(CrossRef!$E$1,MATCH(CONCATENATE($A4,F$2),CrossRef!$A:$A,0)-1,0)),"")</f>
        <v>D09</v>
      </c>
      <c r="G4" s="1" t="str">
        <f ca="1">_xlfn.IFNA(T(OFFSET(CrossRef!$E$1,MATCH(CONCATENATE($A4,G$2),CrossRef!$A:$A,0)-1,0)),"")</f>
        <v>D04</v>
      </c>
      <c r="H4" s="1" t="str">
        <f ca="1">_xlfn.IFNA(T(OFFSET(CrossRef!$E$1,MATCH(CONCATENATE($A4,H$2),CrossRef!$A:$A,0)-1,0)),"")</f>
        <v>RAM_OE</v>
      </c>
      <c r="I4" s="1" t="str">
        <f ca="1">_xlfn.IFNA(T(OFFSET(CrossRef!$E$1,MATCH(CONCATENATE($A4,I$2),CrossRef!$A:$A,0)-1,0)),"")</f>
        <v>RAM_octospi</v>
      </c>
      <c r="J4" s="1" t="str">
        <f ca="1">_xlfn.IFNA(T(OFFSET(CrossRef!$E$1,MATCH(CONCATENATE($A4,J$2),CrossRef!$A:$A,0)-1,0)),"")</f>
        <v>RAM_D03</v>
      </c>
      <c r="K4" s="1" t="str">
        <f ca="1">_xlfn.IFNA(T(OFFSET(CrossRef!$E$1,MATCH(CONCATENATE($A4,K$2),CrossRef!$A:$A,0)-1,0)),"")</f>
        <v>D11/MOSI</v>
      </c>
      <c r="L4" s="1" t="str">
        <f ca="1">_xlfn.IFNA(T(OFFSET(CrossRef!$E$1,MATCH(CONCATENATE($A4,L$2),CrossRef!$A:$A,0)-1,0)),"")</f>
        <v>D13/SCLK</v>
      </c>
      <c r="M4" s="1" t="str">
        <f ca="1">_xlfn.IFNA(T(OFFSET(CrossRef!$E$1,MATCH(CONCATENATE($A4,M$2),CrossRef!$A:$A,0)-1,0)),"")</f>
        <v>EE_MISO</v>
      </c>
    </row>
    <row r="5" spans="1:13" x14ac:dyDescent="0.35">
      <c r="A5" s="10" t="s">
        <v>259</v>
      </c>
      <c r="B5" s="1" t="str">
        <f ca="1">_xlfn.IFNA(T(OFFSET(CrossRef!$E$1,MATCH(CONCATENATE($A5,B$2),CrossRef!$A:$A,0)-1,0)),"")</f>
        <v>LED_uC1</v>
      </c>
      <c r="C5" s="1" t="str">
        <f ca="1">_xlfn.IFNA(T(OFFSET(CrossRef!$E$1,MATCH(CONCATENATE($A5,C$2),CrossRef!$A:$A,0)-1,0)),"")</f>
        <v>RAM_A21</v>
      </c>
      <c r="D5" s="1" t="str">
        <f ca="1">_xlfn.IFNA(T(OFFSET(CrossRef!$E$1,MATCH(CONCATENATE($A5,D$2),CrossRef!$A:$A,0)-1,0)),"")</f>
        <v>RAM_LB</v>
      </c>
      <c r="E5" s="1" t="str">
        <f ca="1">_xlfn.IFNA(T(OFFSET(CrossRef!$E$1,MATCH(CONCATENATE($A5,E$2),CrossRef!$A:$A,0)-1,0)),"")</f>
        <v>VDD</v>
      </c>
      <c r="F5" s="1" t="str">
        <f ca="1">_xlfn.IFNA(T(OFFSET(CrossRef!$E$1,MATCH(CONCATENATE($A5,F$2),CrossRef!$A:$A,0)-1,0)),"")</f>
        <v>D08</v>
      </c>
      <c r="G5" s="1" t="str">
        <f ca="1">_xlfn.IFNA(T(OFFSET(CrossRef!$E$1,MATCH(CONCATENATE($A5,G$2),CrossRef!$A:$A,0)-1,0)),"")</f>
        <v>D19/SCL</v>
      </c>
      <c r="H5" s="1" t="str">
        <f ca="1">_xlfn.IFNA(T(OFFSET(CrossRef!$E$1,MATCH(CONCATENATE($A5,H$2),CrossRef!$A:$A,0)-1,0)),"")</f>
        <v>D18/SDA</v>
      </c>
      <c r="I5" s="1" t="str">
        <f ca="1">_xlfn.IFNA(T(OFFSET(CrossRef!$E$1,MATCH(CONCATENATE($A5,I$2),CrossRef!$A:$A,0)-1,0)),"")</f>
        <v>D03</v>
      </c>
      <c r="J5" s="1" t="str">
        <f ca="1">_xlfn.IFNA(T(OFFSET(CrossRef!$E$1,MATCH(CONCATENATE($A5,J$2),CrossRef!$A:$A,0)-1,0)),"")</f>
        <v>RAM_D02</v>
      </c>
      <c r="K5" s="1" t="str">
        <f ca="1">_xlfn.IFNA(T(OFFSET(CrossRef!$E$1,MATCH(CONCATENATE($A5,K$2),CrossRef!$A:$A,0)-1,0)),"")</f>
        <v>D12/MISO/RX</v>
      </c>
      <c r="L5" s="1" t="str">
        <f ca="1">_xlfn.IFNA(T(OFFSET(CrossRef!$E$1,MATCH(CONCATENATE($A5,L$2),CrossRef!$A:$A,0)-1,0)),"")</f>
        <v>VDDUSB</v>
      </c>
      <c r="M5" s="1" t="str">
        <f ca="1">_xlfn.IFNA(T(OFFSET(CrossRef!$E$1,MATCH(CONCATENATE($A5,M$2),CrossRef!$A:$A,0)-1,0)),"")</f>
        <v>USB_UART_RX</v>
      </c>
    </row>
    <row r="6" spans="1:13" x14ac:dyDescent="0.35">
      <c r="A6" s="10" t="s">
        <v>260</v>
      </c>
      <c r="B6" s="1" t="str">
        <f ca="1">_xlfn.IFNA(T(OFFSET(CrossRef!$E$1,MATCH(CONCATENATE($A6,B$2),CrossRef!$A:$A,0)-1,0)),"")</f>
        <v>uC_OSC32_IN</v>
      </c>
      <c r="C6" s="1" t="str">
        <f ca="1">_xlfn.IFNA(T(OFFSET(CrossRef!$E$1,MATCH(CONCATENATE($A6,C$2),CrossRef!$A:$A,0)-1,0)),"")</f>
        <v>LED_uC3</v>
      </c>
      <c r="D6" s="1" t="str">
        <f ca="1">_xlfn.IFNA(T(OFFSET(CrossRef!$E$1,MATCH(CONCATENATE($A6,D$2),CrossRef!$A:$A,0)-1,0)),"")</f>
        <v>VSS</v>
      </c>
      <c r="E6" s="1" t="str">
        <f ca="1">_xlfn.IFNA(T(OFFSET(CrossRef!$E$1,MATCH(CONCATENATE($A6,E$2),CrossRef!$A:$A,0)-1,0)),"")</f>
        <v>RAM_A02</v>
      </c>
      <c r="F6" s="1" t="str">
        <f ca="1">_xlfn.IFNA(T(OFFSET(CrossRef!$E$1,MATCH(CONCATENATE($A6,F$2),CrossRef!$A:$A,0)-1,0)),"")</f>
        <v>RAM_A01</v>
      </c>
      <c r="G6" s="1" t="str">
        <f ca="1">_xlfn.IFNA(T(OFFSET(CrossRef!$E$1,MATCH(CONCATENATE($A6,G$2),CrossRef!$A:$A,0)-1,0)),"")</f>
        <v>RAM_A00</v>
      </c>
      <c r="H6" s="1" t="str">
        <f ca="1">_xlfn.IFNA(T(OFFSET(CrossRef!$E$1,MATCH(CONCATENATE($A6,H$2),CrossRef!$A:$A,0)-1,0)),"")</f>
        <v>D10/CS_N</v>
      </c>
      <c r="I6" s="1" t="str">
        <f ca="1">_xlfn.IFNA(T(OFFSET(CrossRef!$E$1,MATCH(CONCATENATE($A6,I$2),CrossRef!$A:$A,0)-1,0)),"")</f>
        <v>RAM_octospi</v>
      </c>
      <c r="J6" s="1" t="str">
        <f ca="1">_xlfn.IFNA(T(OFFSET(CrossRef!$E$1,MATCH(CONCATENATE($A6,J$2),CrossRef!$A:$A,0)-1,0)),"")</f>
        <v>RAM_ZZ</v>
      </c>
      <c r="K6" s="1" t="str">
        <f ca="1">_xlfn.IFNA(T(OFFSET(CrossRef!$E$1,MATCH(CONCATENATE($A6,K$2),CrossRef!$A:$A,0)-1,0)),"")</f>
        <v>USB_UART_TX</v>
      </c>
      <c r="L6" s="1" t="str">
        <f ca="1">_xlfn.IFNA(T(OFFSET(CrossRef!$E$1,MATCH(CONCATENATE($A6,L$2),CrossRef!$A:$A,0)-1,0)),"")</f>
        <v>T1L_LINK_ST</v>
      </c>
      <c r="M6" s="1" t="str">
        <f ca="1">_xlfn.IFNA(T(OFFSET(CrossRef!$E$1,MATCH(CONCATENATE($A6,M$2),CrossRef!$A:$A,0)-1,0)),"")</f>
        <v>T1L_CFG1</v>
      </c>
    </row>
    <row r="7" spans="1:13" x14ac:dyDescent="0.35">
      <c r="A7" s="10" t="s">
        <v>261</v>
      </c>
      <c r="B7" s="1" t="str">
        <f ca="1">_xlfn.IFNA(T(OFFSET(CrossRef!$E$1,MATCH(CONCATENATE($A7,B$2),CrossRef!$A:$A,0)-1,0)),"")</f>
        <v>uC_OSC32_OUT</v>
      </c>
      <c r="C7" s="1" t="str">
        <f ca="1">_xlfn.IFNA(T(OFFSET(CrossRef!$E$1,MATCH(CONCATENATE($A7,C$2),CrossRef!$A:$A,0)-1,0)),"")</f>
        <v>VDDBAT</v>
      </c>
      <c r="D7" s="1" t="str">
        <f ca="1">_xlfn.IFNA(T(OFFSET(CrossRef!$E$1,MATCH(CONCATENATE($A7,D$2),CrossRef!$A:$A,0)-1,0)),"")</f>
        <v>VSS</v>
      </c>
      <c r="E7" s="1" t="str">
        <f ca="1">_xlfn.IFNA(T(OFFSET(CrossRef!$E$1,MATCH(CONCATENATE($A7,E$2),CrossRef!$A:$A,0)-1,0)),"")</f>
        <v>RAM_A03</v>
      </c>
      <c r="F7" s="1" t="str">
        <f ca="1">_xlfn.IFNA(T(OFFSET(CrossRef!$E$1,MATCH(CONCATENATE($A7,F$2),CrossRef!$A:$A,0)-1,0)),"")</f>
        <v/>
      </c>
      <c r="G7" s="1" t="str">
        <f ca="1">_xlfn.IFNA(T(OFFSET(CrossRef!$E$1,MATCH(CONCATENATE($A7,G$2),CrossRef!$A:$A,0)-1,0)),"")</f>
        <v/>
      </c>
      <c r="H7" s="1" t="str">
        <f ca="1">_xlfn.IFNA(T(OFFSET(CrossRef!$E$1,MATCH(CONCATENATE($A7,H$2),CrossRef!$A:$A,0)-1,0)),"")</f>
        <v/>
      </c>
      <c r="I7" s="1" t="str">
        <f ca="1">_xlfn.IFNA(T(OFFSET(CrossRef!$E$1,MATCH(CONCATENATE($A7,I$2),CrossRef!$A:$A,0)-1,0)),"")</f>
        <v/>
      </c>
      <c r="J7" s="1" t="str">
        <f ca="1">_xlfn.IFNA(T(OFFSET(CrossRef!$E$1,MATCH(CONCATENATE($A7,J$2),CrossRef!$A:$A,0)-1,0)),"")</f>
        <v>RAM_A15</v>
      </c>
      <c r="K7" s="1" t="str">
        <f ca="1">_xlfn.IFNA(T(OFFSET(CrossRef!$E$1,MATCH(CONCATENATE($A7,K$2),CrossRef!$A:$A,0)-1,0)),"")</f>
        <v>T1L_CFG0</v>
      </c>
      <c r="L7" s="1" t="str">
        <f ca="1">_xlfn.IFNA(T(OFFSET(CrossRef!$E$1,MATCH(CONCATENATE($A7,L$2),CrossRef!$A:$A,0)-1,0)),"")</f>
        <v>T1L_RESET_N</v>
      </c>
      <c r="M7" s="1" t="str">
        <f ca="1">_xlfn.IFNA(T(OFFSET(CrossRef!$E$1,MATCH(CONCATENATE($A7,M$2),CrossRef!$A:$A,0)-1,0)),"")</f>
        <v>T1L_TS_CAPTURE</v>
      </c>
    </row>
    <row r="8" spans="1:13" x14ac:dyDescent="0.35">
      <c r="A8" s="10" t="s">
        <v>262</v>
      </c>
      <c r="B8" s="1" t="str">
        <f ca="1">_xlfn.IFNA(T(OFFSET(CrossRef!$E$1,MATCH(CONCATENATE($A8,B$2),CrossRef!$A:$A,0)-1,0)),"")</f>
        <v>uC_OSC_IN</v>
      </c>
      <c r="C8" s="1" t="str">
        <f ca="1">_xlfn.IFNA(T(OFFSET(CrossRef!$E$1,MATCH(CONCATENATE($A8,C$2),CrossRef!$A:$A,0)-1,0)),"")</f>
        <v>VSS</v>
      </c>
      <c r="D8" s="1" t="str">
        <f ca="1">_xlfn.IFNA(T(OFFSET(CrossRef!$E$1,MATCH(CONCATENATE($A8,D$2),CrossRef!$A:$A,0)-1,0)),"")</f>
        <v>RAM_A04</v>
      </c>
      <c r="E8" s="1" t="str">
        <f ca="1">_xlfn.IFNA(T(OFFSET(CrossRef!$E$1,MATCH(CONCATENATE($A8,E$2),CrossRef!$A:$A,0)-1,0)),"")</f>
        <v>RAM_A05</v>
      </c>
      <c r="F8" s="1" t="str">
        <f ca="1">_xlfn.IFNA(T(OFFSET(CrossRef!$E$1,MATCH(CONCATENATE($A8,F$2),CrossRef!$A:$A,0)-1,0)),"")</f>
        <v/>
      </c>
      <c r="G8" s="1" t="str">
        <f ca="1">_xlfn.IFNA(T(OFFSET(CrossRef!$E$1,MATCH(CONCATENATE($A8,G$2),CrossRef!$A:$A,0)-1,0)),"")</f>
        <v>VSS</v>
      </c>
      <c r="H8" s="1" t="str">
        <f ca="1">_xlfn.IFNA(T(OFFSET(CrossRef!$E$1,MATCH(CONCATENATE($A8,H$2),CrossRef!$A:$A,0)-1,0)),"")</f>
        <v>VSS</v>
      </c>
      <c r="I8" s="1" t="str">
        <f ca="1">_xlfn.IFNA(T(OFFSET(CrossRef!$E$1,MATCH(CONCATENATE($A8,I$2),CrossRef!$A:$A,0)-1,0)),"")</f>
        <v/>
      </c>
      <c r="J8" s="1" t="str">
        <f ca="1">_xlfn.IFNA(T(OFFSET(CrossRef!$E$1,MATCH(CONCATENATE($A8,J$2),CrossRef!$A:$A,0)-1,0)),"")</f>
        <v>RAM_A13</v>
      </c>
      <c r="K8" s="1" t="str">
        <f ca="1">_xlfn.IFNA(T(OFFSET(CrossRef!$E$1,MATCH(CONCATENATE($A8,K$2),CrossRef!$A:$A,0)-1,0)),"")</f>
        <v>RAM_A14</v>
      </c>
      <c r="L8" s="1" t="str">
        <f ca="1">_xlfn.IFNA(T(OFFSET(CrossRef!$E$1,MATCH(CONCATENATE($A8,L$2),CrossRef!$A:$A,0)-1,0)),"")</f>
        <v>VSS</v>
      </c>
      <c r="M8" s="1" t="str">
        <f ca="1">_xlfn.IFNA(T(OFFSET(CrossRef!$E$1,MATCH(CONCATENATE($A8,M$2),CrossRef!$A:$A,0)-1,0)),"")</f>
        <v>VSS</v>
      </c>
    </row>
    <row r="9" spans="1:13" x14ac:dyDescent="0.35">
      <c r="A9" s="10" t="s">
        <v>263</v>
      </c>
      <c r="B9" s="1" t="str">
        <f ca="1">_xlfn.IFNA(T(OFFSET(CrossRef!$E$1,MATCH(CONCATENATE($A9,B$2),CrossRef!$A:$A,0)-1,0)),"")</f>
        <v>uC_OSC_OUT</v>
      </c>
      <c r="C9" s="1" t="str">
        <f ca="1">_xlfn.IFNA(T(OFFSET(CrossRef!$E$1,MATCH(CONCATENATE($A9,C$2),CrossRef!$A:$A,0)-1,0)),"")</f>
        <v>VDD</v>
      </c>
      <c r="D9" s="1" t="str">
        <f ca="1">_xlfn.IFNA(T(OFFSET(CrossRef!$E$1,MATCH(CONCATENATE($A9,D$2),CrossRef!$A:$A,0)-1,0)),"")</f>
        <v>CFG_uC3</v>
      </c>
      <c r="E9" s="1" t="str">
        <f ca="1">_xlfn.IFNA(T(OFFSET(CrossRef!$E$1,MATCH(CONCATENATE($A9,E$2),CrossRef!$A:$A,0)-1,0)),"")</f>
        <v>CFG_uC2</v>
      </c>
      <c r="F9" s="1" t="str">
        <f ca="1">_xlfn.IFNA(T(OFFSET(CrossRef!$E$1,MATCH(CONCATENATE($A9,F$2),CrossRef!$A:$A,0)-1,0)),"")</f>
        <v/>
      </c>
      <c r="G9" s="1" t="str">
        <f ca="1">_xlfn.IFNA(T(OFFSET(CrossRef!$E$1,MATCH(CONCATENATE($A9,G$2),CrossRef!$A:$A,0)-1,0)),"")</f>
        <v>VDD</v>
      </c>
      <c r="H9" s="1" t="str">
        <f ca="1">_xlfn.IFNA(T(OFFSET(CrossRef!$E$1,MATCH(CONCATENATE($A9,H$2),CrossRef!$A:$A,0)-1,0)),"")</f>
        <v>VDDIO2</v>
      </c>
      <c r="I9" s="1" t="str">
        <f ca="1">_xlfn.IFNA(T(OFFSET(CrossRef!$E$1,MATCH(CONCATENATE($A9,I$2),CrossRef!$A:$A,0)-1,0)),"")</f>
        <v/>
      </c>
      <c r="J9" s="1" t="str">
        <f ca="1">_xlfn.IFNA(T(OFFSET(CrossRef!$E$1,MATCH(CONCATENATE($A9,J$2),CrossRef!$A:$A,0)-1,0)),"")</f>
        <v>RAM_A11</v>
      </c>
      <c r="K9" s="1" t="str">
        <f ca="1">_xlfn.IFNA(T(OFFSET(CrossRef!$E$1,MATCH(CONCATENATE($A9,K$2),CrossRef!$A:$A,0)-1,0)),"")</f>
        <v>RAM_A12</v>
      </c>
      <c r="L9" s="1" t="str">
        <f ca="1">_xlfn.IFNA(T(OFFSET(CrossRef!$E$1,MATCH(CONCATENATE($A9,L$2),CrossRef!$A:$A,0)-1,0)),"")</f>
        <v>VDD</v>
      </c>
      <c r="M9" s="1" t="str">
        <f ca="1">_xlfn.IFNA(T(OFFSET(CrossRef!$E$1,MATCH(CONCATENATE($A9,M$2),CrossRef!$A:$A,0)-1,0)),"")</f>
        <v>VDD</v>
      </c>
    </row>
    <row r="10" spans="1:13" x14ac:dyDescent="0.35">
      <c r="A10" s="10" t="s">
        <v>264</v>
      </c>
      <c r="B10" s="1" t="str">
        <f ca="1">_xlfn.IFNA(T(OFFSET(CrossRef!$E$1,MATCH(CONCATENATE($A10,B$2),CrossRef!$A:$A,0)-1,0)),"")</f>
        <v>D14/A0</v>
      </c>
      <c r="C10" s="1" t="str">
        <f ca="1">_xlfn.IFNA(T(OFFSET(CrossRef!$E$1,MATCH(CONCATENATE($A10,C$2),CrossRef!$A:$A,0)-1,0)),"")</f>
        <v>uC_RESET</v>
      </c>
      <c r="D10" s="1" t="str">
        <f ca="1">_xlfn.IFNA(T(OFFSET(CrossRef!$E$1,MATCH(CONCATENATE($A10,D$2),CrossRef!$A:$A,0)-1,0)),"")</f>
        <v>VDD</v>
      </c>
      <c r="E10" s="1" t="str">
        <f ca="1">_xlfn.IFNA(T(OFFSET(CrossRef!$E$1,MATCH(CONCATENATE($A10,E$2),CrossRef!$A:$A,0)-1,0)),"")</f>
        <v>SENSOR_SCL</v>
      </c>
      <c r="F10" s="1" t="str">
        <f ca="1">_xlfn.IFNA(T(OFFSET(CrossRef!$E$1,MATCH(CONCATENATE($A10,F$2),CrossRef!$A:$A,0)-1,0)),"")</f>
        <v/>
      </c>
      <c r="G10" s="1" t="str">
        <f ca="1">_xlfn.IFNA(T(OFFSET(CrossRef!$E$1,MATCH(CONCATENATE($A10,G$2),CrossRef!$A:$A,0)-1,0)),"")</f>
        <v/>
      </c>
      <c r="H10" s="1" t="str">
        <f ca="1">_xlfn.IFNA(T(OFFSET(CrossRef!$E$1,MATCH(CONCATENATE($A10,H$2),CrossRef!$A:$A,0)-1,0)),"")</f>
        <v/>
      </c>
      <c r="I10" s="1" t="str">
        <f ca="1">_xlfn.IFNA(T(OFFSET(CrossRef!$E$1,MATCH(CONCATENATE($A10,I$2),CrossRef!$A:$A,0)-1,0)),"")</f>
        <v/>
      </c>
      <c r="J10" s="1" t="str">
        <f ca="1">_xlfn.IFNA(T(OFFSET(CrossRef!$E$1,MATCH(CONCATENATE($A10,J$2),CrossRef!$A:$A,0)-1,0)),"")</f>
        <v>RAM_A10</v>
      </c>
      <c r="K10" s="1" t="str">
        <f ca="1">_xlfn.IFNA(T(OFFSET(CrossRef!$E$1,MATCH(CONCATENATE($A10,K$2),CrossRef!$A:$A,0)-1,0)),"")</f>
        <v>RAM_D01</v>
      </c>
      <c r="L10" s="1" t="str">
        <f ca="1">_xlfn.IFNA(T(OFFSET(CrossRef!$E$1,MATCH(CONCATENATE($A10,L$2),CrossRef!$A:$A,0)-1,0)),"")</f>
        <v>RAM_D00</v>
      </c>
      <c r="M10" s="1" t="str">
        <f ca="1">_xlfn.IFNA(T(OFFSET(CrossRef!$E$1,MATCH(CONCATENATE($A10,M$2),CrossRef!$A:$A,0)-1,0)),"")</f>
        <v>RAM_A18</v>
      </c>
    </row>
    <row r="11" spans="1:13" x14ac:dyDescent="0.35">
      <c r="A11" s="10" t="s">
        <v>265</v>
      </c>
      <c r="B11" s="1" t="str">
        <f ca="1">_xlfn.IFNA(T(OFFSET(CrossRef!$E$1,MATCH(CONCATENATE($A11,B$2),CrossRef!$A:$A,0)-1,0)),"")</f>
        <v>VSSA</v>
      </c>
      <c r="C11" s="1" t="str">
        <f ca="1">_xlfn.IFNA(T(OFFSET(CrossRef!$E$1,MATCH(CONCATENATE($A11,C$2),CrossRef!$A:$A,0)-1,0)),"")</f>
        <v>D15/A1</v>
      </c>
      <c r="D11" s="1" t="str">
        <f ca="1">_xlfn.IFNA(T(OFFSET(CrossRef!$E$1,MATCH(CONCATENATE($A11,D$2),CrossRef!$A:$A,0)-1,0)),"")</f>
        <v>D16/A2</v>
      </c>
      <c r="E11" s="1" t="str">
        <f ca="1">_xlfn.IFNA(T(OFFSET(CrossRef!$E$1,MATCH(CONCATENATE($A11,E$2),CrossRef!$A:$A,0)-1,0)),"")</f>
        <v>EE_CS_N</v>
      </c>
      <c r="F11" s="1" t="str">
        <f ca="1">_xlfn.IFNA(T(OFFSET(CrossRef!$E$1,MATCH(CONCATENATE($A11,F$2),CrossRef!$A:$A,0)-1,0)),"")</f>
        <v>EEQ_IO2</v>
      </c>
      <c r="G11" s="1" t="str">
        <f ca="1">_xlfn.IFNA(T(OFFSET(CrossRef!$E$1,MATCH(CONCATENATE($A11,G$2),CrossRef!$A:$A,0)-1,0)),"")</f>
        <v>SENSOR_SDA</v>
      </c>
      <c r="H11" s="1" t="str">
        <f ca="1">_xlfn.IFNA(T(OFFSET(CrossRef!$E$1,MATCH(CONCATENATE($A11,H$2),CrossRef!$A:$A,0)-1,0)),"")</f>
        <v>RAM_A06</v>
      </c>
      <c r="I11" s="1" t="str">
        <f ca="1">_xlfn.IFNA(T(OFFSET(CrossRef!$E$1,MATCH(CONCATENATE($A11,I$2),CrossRef!$A:$A,0)-1,0)),"")</f>
        <v>RAM_A08</v>
      </c>
      <c r="J11" s="1" t="str">
        <f ca="1">_xlfn.IFNA(T(OFFSET(CrossRef!$E$1,MATCH(CONCATENATE($A11,J$2),CrossRef!$A:$A,0)-1,0)),"")</f>
        <v>RAM_A09</v>
      </c>
      <c r="K11" s="1" t="str">
        <f ca="1">_xlfn.IFNA(T(OFFSET(CrossRef!$E$1,MATCH(CONCATENATE($A11,K$2),CrossRef!$A:$A,0)-1,0)),"")</f>
        <v>RAM_A17</v>
      </c>
      <c r="L11" s="1" t="str">
        <f ca="1">_xlfn.IFNA(T(OFFSET(CrossRef!$E$1,MATCH(CONCATENATE($A11,L$2),CrossRef!$A:$A,0)-1,0)),"")</f>
        <v>RAM_A16</v>
      </c>
      <c r="M11" s="1" t="str">
        <f ca="1">_xlfn.IFNA(T(OFFSET(CrossRef!$E$1,MATCH(CONCATENATE($A11,M$2),CrossRef!$A:$A,0)-1,0)),"")</f>
        <v>RAM_D15</v>
      </c>
    </row>
    <row r="12" spans="1:13" x14ac:dyDescent="0.35">
      <c r="A12" s="10" t="s">
        <v>266</v>
      </c>
      <c r="B12" s="1" t="str">
        <f ca="1">_xlfn.IFNA(T(OFFSET(CrossRef!$E$1,MATCH(CONCATENATE($A12,B$2),CrossRef!$A:$A,0)-1,0)),"")</f>
        <v>LED_uC4</v>
      </c>
      <c r="C12" s="1" t="str">
        <f ca="1">_xlfn.IFNA(T(OFFSET(CrossRef!$E$1,MATCH(CONCATENATE($A12,C$2),CrossRef!$A:$A,0)-1,0)),"")</f>
        <v>D17/A3</v>
      </c>
      <c r="D12" s="1" t="str">
        <f ca="1">_xlfn.IFNA(T(OFFSET(CrossRef!$E$1,MATCH(CONCATENATE($A12,D$2),CrossRef!$A:$A,0)-1,0)),"")</f>
        <v>D02</v>
      </c>
      <c r="E12" s="1" t="str">
        <f ca="1">_xlfn.IFNA(T(OFFSET(CrossRef!$E$1,MATCH(CONCATENATE($A12,E$2),CrossRef!$A:$A,0)-1,0)),"")</f>
        <v>EE_SCLK</v>
      </c>
      <c r="F12" s="1" t="str">
        <f ca="1">_xlfn.IFNA(T(OFFSET(CrossRef!$E$1,MATCH(CONCATENATE($A12,F$2),CrossRef!$A:$A,0)-1,0)),"")</f>
        <v>D18/A4</v>
      </c>
      <c r="G12" s="1" t="str">
        <f ca="1">_xlfn.IFNA(T(OFFSET(CrossRef!$E$1,MATCH(CONCATENATE($A12,G$2),CrossRef!$A:$A,0)-1,0)),"")</f>
        <v>CFG_uC1</v>
      </c>
      <c r="H12" s="1" t="str">
        <f ca="1">_xlfn.IFNA(T(OFFSET(CrossRef!$E$1,MATCH(CONCATENATE($A12,H$2),CrossRef!$A:$A,0)-1,0)),"")</f>
        <v>RAM_A07</v>
      </c>
      <c r="I12" s="1" t="str">
        <f ca="1">_xlfn.IFNA(T(OFFSET(CrossRef!$E$1,MATCH(CONCATENATE($A12,I$2),CrossRef!$A:$A,0)-1,0)),"")</f>
        <v>RAM_D14</v>
      </c>
      <c r="J12" s="1" t="str">
        <f ca="1">_xlfn.IFNA(T(OFFSET(CrossRef!$E$1,MATCH(CONCATENATE($A12,J$2),CrossRef!$A:$A,0)-1,0)),"")</f>
        <v>RAM_D13</v>
      </c>
      <c r="K12" s="1" t="str">
        <f ca="1">_xlfn.IFNA(T(OFFSET(CrossRef!$E$1,MATCH(CONCATENATE($A12,K$2),CrossRef!$A:$A,0)-1,0)),"")</f>
        <v>T1L_MOSI</v>
      </c>
      <c r="L12" s="1" t="str">
        <f ca="1">_xlfn.IFNA(T(OFFSET(CrossRef!$E$1,MATCH(CONCATENATE($A12,L$2),CrossRef!$A:$A,0)-1,0)),"")</f>
        <v>T1L_MISO</v>
      </c>
      <c r="M12" s="1" t="str">
        <f ca="1">_xlfn.IFNA(T(OFFSET(CrossRef!$E$1,MATCH(CONCATENATE($A12,M$2),CrossRef!$A:$A,0)-1,0)),"")</f>
        <v>T1L_SCLK</v>
      </c>
    </row>
    <row r="13" spans="1:13" x14ac:dyDescent="0.35">
      <c r="A13" s="10" t="s">
        <v>267</v>
      </c>
      <c r="B13" s="1" t="str">
        <f ca="1">_xlfn.IFNA(T(OFFSET(CrossRef!$E$1,MATCH(CONCATENATE($A13,B$2),CrossRef!$A:$A,0)-1,0)),"")</f>
        <v>VDDREF+</v>
      </c>
      <c r="C13" s="1" t="str">
        <f ca="1">_xlfn.IFNA(T(OFFSET(CrossRef!$E$1,MATCH(CONCATENATE($A13,C$2),CrossRef!$A:$A,0)-1,0)),"")</f>
        <v>D01/TX</v>
      </c>
      <c r="D13" s="1" t="str">
        <f ca="1">_xlfn.IFNA(T(OFFSET(CrossRef!$E$1,MATCH(CONCATENATE($A13,D$2),CrossRef!$A:$A,0)-1,0)),"")</f>
        <v>EEQ_CLK</v>
      </c>
      <c r="E13" s="1" t="str">
        <f ca="1">_xlfn.IFNA(T(OFFSET(CrossRef!$E$1,MATCH(CONCATENATE($A13,E$2),CrossRef!$A:$A,0)-1,0)),"")</f>
        <v>EEQ_IO3</v>
      </c>
      <c r="F13" s="1" t="str">
        <f ca="1">_xlfn.IFNA(T(OFFSET(CrossRef!$E$1,MATCH(CONCATENATE($A13,F$2),CrossRef!$A:$A,0)-1,0)),"")</f>
        <v>D19/A5</v>
      </c>
      <c r="G13" s="1" t="str">
        <f ca="1">_xlfn.IFNA(T(OFFSET(CrossRef!$E$1,MATCH(CONCATENATE($A13,G$2),CrossRef!$A:$A,0)-1,0)),"")</f>
        <v>CFG_uC0</v>
      </c>
      <c r="H13" s="1" t="str">
        <f ca="1">_xlfn.IFNA(T(OFFSET(CrossRef!$E$1,MATCH(CONCATENATE($A13,H$2),CrossRef!$A:$A,0)-1,0)),"")</f>
        <v>RAM_D05</v>
      </c>
      <c r="I13" s="1" t="str">
        <f ca="1">_xlfn.IFNA(T(OFFSET(CrossRef!$E$1,MATCH(CONCATENATE($A13,I$2),CrossRef!$A:$A,0)-1,0)),"")</f>
        <v>RAM_D07</v>
      </c>
      <c r="J13" s="1" t="str">
        <f ca="1">_xlfn.IFNA(T(OFFSET(CrossRef!$E$1,MATCH(CONCATENATE($A13,J$2),CrossRef!$A:$A,0)-1,0)),"")</f>
        <v>RAM_D09</v>
      </c>
      <c r="K13" s="1" t="str">
        <f ca="1">_xlfn.IFNA(T(OFFSET(CrossRef!$E$1,MATCH(CONCATENATE($A13,K$2),CrossRef!$A:$A,0)-1,0)),"")</f>
        <v>T1L_TS_TIMER</v>
      </c>
      <c r="L13" s="1" t="str">
        <f ca="1">_xlfn.IFNA(T(OFFSET(CrossRef!$E$1,MATCH(CONCATENATE($A13,L$2),CrossRef!$A:$A,0)-1,0)),"")</f>
        <v>T1L_INT_N</v>
      </c>
      <c r="M13" s="1" t="str">
        <f ca="1">_xlfn.IFNA(T(OFFSET(CrossRef!$E$1,MATCH(CONCATENATE($A13,M$2),CrossRef!$A:$A,0)-1,0)),"")</f>
        <v>T1L_CS_N</v>
      </c>
    </row>
    <row r="14" spans="1:13" x14ac:dyDescent="0.35">
      <c r="A14" s="10" t="s">
        <v>268</v>
      </c>
      <c r="B14" s="1" t="str">
        <f ca="1">_xlfn.IFNA(T(OFFSET(CrossRef!$E$1,MATCH(CONCATENATE($A14,B$2),CrossRef!$A:$A,0)-1,0)),"")</f>
        <v>VDDA</v>
      </c>
      <c r="C14" s="1" t="str">
        <f ca="1">_xlfn.IFNA(T(OFFSET(CrossRef!$E$1,MATCH(CONCATENATE($A14,C$2),CrossRef!$A:$A,0)-1,0)),"")</f>
        <v>D00/RX</v>
      </c>
      <c r="D14" s="1" t="str">
        <f ca="1">_xlfn.IFNA(T(OFFSET(CrossRef!$E$1,MATCH(CONCATENATE($A14,D$2),CrossRef!$A:$A,0)-1,0)),"")</f>
        <v>OPAMP1_(TP4)</v>
      </c>
      <c r="E14" s="1" t="str">
        <f ca="1">_xlfn.IFNA(T(OFFSET(CrossRef!$E$1,MATCH(CONCATENATE($A14,E$2),CrossRef!$A:$A,0)-1,0)),"")</f>
        <v>OPAMP1_(TP5)</v>
      </c>
      <c r="F14" s="1" t="str">
        <f ca="1">_xlfn.IFNA(T(OFFSET(CrossRef!$E$1,MATCH(CONCATENATE($A14,F$2),CrossRef!$A:$A,0)-1,0)),"")</f>
        <v>EEQ_IO1</v>
      </c>
      <c r="G14" s="1" t="str">
        <f ca="1">_xlfn.IFNA(T(OFFSET(CrossRef!$E$1,MATCH(CONCATENATE($A14,G$2),CrossRef!$A:$A,0)-1,0)),"")</f>
        <v>EEQ_IO0</v>
      </c>
      <c r="H14" s="1" t="str">
        <f ca="1">_xlfn.IFNA(T(OFFSET(CrossRef!$E$1,MATCH(CONCATENATE($A14,H$2),CrossRef!$A:$A,0)-1,0)),"")</f>
        <v>RAM_D04</v>
      </c>
      <c r="I14" s="1" t="str">
        <f ca="1">_xlfn.IFNA(T(OFFSET(CrossRef!$E$1,MATCH(CONCATENATE($A14,I$2),CrossRef!$A:$A,0)-1,0)),"")</f>
        <v>RAM_D06</v>
      </c>
      <c r="J14" s="1" t="str">
        <f ca="1">_xlfn.IFNA(T(OFFSET(CrossRef!$E$1,MATCH(CONCATENATE($A14,J$2),CrossRef!$A:$A,0)-1,0)),"")</f>
        <v>RAM_D08</v>
      </c>
      <c r="K14" s="1" t="str">
        <f ca="1">_xlfn.IFNA(T(OFFSET(CrossRef!$E$1,MATCH(CONCATENATE($A14,K$2),CrossRef!$A:$A,0)-1,0)),"")</f>
        <v>RAM_D10</v>
      </c>
      <c r="L14" s="1" t="str">
        <f ca="1">_xlfn.IFNA(T(OFFSET(CrossRef!$E$1,MATCH(CONCATENATE($A14,L$2),CrossRef!$A:$A,0)-1,0)),"")</f>
        <v>RAM_D11</v>
      </c>
      <c r="M14" s="1" t="str">
        <f ca="1">_xlfn.IFNA(T(OFFSET(CrossRef!$E$1,MATCH(CONCATENATE($A14,M$2),CrossRef!$A:$A,0)-1,0)),"")</f>
        <v>RAM_D12</v>
      </c>
    </row>
    <row r="15" spans="1:13" x14ac:dyDescent="0.35">
      <c r="B15" s="17" t="str">
        <f ca="1">_xlfn.IFNA(T(OFFSET(CrossRef!$E$1,MATCH(CONCATENATE($A15,B$2),CrossRef!$A:$A,0)-1,0)),"")</f>
        <v/>
      </c>
    </row>
  </sheetData>
  <phoneticPr fontId="5" type="noConversion"/>
  <conditionalFormatting sqref="B3:M14">
    <cfRule type="containsText" dxfId="21" priority="13" operator="containsText" text="VDD">
      <formula>NOT(ISERROR(SEARCH("VDD",B3)))</formula>
    </cfRule>
    <cfRule type="containsText" dxfId="20" priority="14" operator="containsText" text="VSS">
      <formula>NOT(ISERROR(SEARCH("VSS",B3)))</formula>
    </cfRule>
    <cfRule type="containsText" dxfId="19" priority="15" operator="containsText" text="RAM_">
      <formula>NOT(ISERROR(SEARCH("RAM_",B3)))</formula>
    </cfRule>
    <cfRule type="containsText" dxfId="18" priority="16" operator="containsText" text="JTAG">
      <formula>NOT(ISERROR(SEARCH("JTAG",B3)))</formula>
    </cfRule>
    <cfRule type="containsText" dxfId="17" priority="18" operator="containsText" text="/A">
      <formula>NOT(ISERROR(SEARCH("/A",B3)))</formula>
    </cfRule>
    <cfRule type="containsText" dxfId="16" priority="19" operator="containsText" text="T1L_">
      <formula>NOT(ISERROR(SEARCH("T1L_",B3)))</formula>
    </cfRule>
    <cfRule type="containsText" dxfId="15" priority="20" operator="containsText" text="EE_">
      <formula>NOT(ISERROR(SEARCH("EE_",B3)))</formula>
    </cfRule>
    <cfRule type="expression" dxfId="14" priority="22">
      <formula>LEFT(B3,1)="D"</formula>
    </cfRule>
  </conditionalFormatting>
  <conditionalFormatting sqref="B3:M14">
    <cfRule type="containsText" dxfId="13" priority="21" operator="containsText" text="EEQ_">
      <formula>NOT(ISERROR(SEARCH("EEQ_",B3)))</formula>
    </cfRule>
  </conditionalFormatting>
  <conditionalFormatting sqref="B3:M14">
    <cfRule type="containsText" dxfId="12" priority="17" operator="containsText" text="uC_">
      <formula>NOT(ISERROR(SEARCH("uC_",B3)))</formula>
    </cfRule>
  </conditionalFormatting>
  <conditionalFormatting sqref="B3:M14">
    <cfRule type="expression" dxfId="11" priority="12">
      <formula>(LEFT(B3,1)="P")</formula>
    </cfRule>
  </conditionalFormatting>
  <conditionalFormatting sqref="B15">
    <cfRule type="containsText" dxfId="10" priority="2" operator="containsText" text="VDD">
      <formula>NOT(ISERROR(SEARCH("VDD",B15)))</formula>
    </cfRule>
    <cfRule type="containsText" dxfId="9" priority="3" operator="containsText" text="VSS">
      <formula>NOT(ISERROR(SEARCH("VSS",B15)))</formula>
    </cfRule>
    <cfRule type="containsText" dxfId="8" priority="4" operator="containsText" text="RAM_">
      <formula>NOT(ISERROR(SEARCH("RAM_",B15)))</formula>
    </cfRule>
    <cfRule type="containsText" dxfId="7" priority="5" operator="containsText" text="JTAG">
      <formula>NOT(ISERROR(SEARCH("JTAG",B15)))</formula>
    </cfRule>
    <cfRule type="containsText" dxfId="6" priority="7" operator="containsText" text="/A">
      <formula>NOT(ISERROR(SEARCH("/A",B15)))</formula>
    </cfRule>
    <cfRule type="containsText" dxfId="5" priority="8" operator="containsText" text="T1L_">
      <formula>NOT(ISERROR(SEARCH("T1L_",B15)))</formula>
    </cfRule>
    <cfRule type="containsText" dxfId="4" priority="9" operator="containsText" text="EE_">
      <formula>NOT(ISERROR(SEARCH("EE_",B15)))</formula>
    </cfRule>
    <cfRule type="expression" dxfId="3" priority="11">
      <formula>LEFT(B15,1)="D"</formula>
    </cfRule>
  </conditionalFormatting>
  <conditionalFormatting sqref="B15">
    <cfRule type="containsText" dxfId="2" priority="10" operator="containsText" text="EEQ_">
      <formula>NOT(ISERROR(SEARCH("EEQ_",B15)))</formula>
    </cfRule>
  </conditionalFormatting>
  <conditionalFormatting sqref="B15">
    <cfRule type="containsText" dxfId="1" priority="6" operator="containsText" text="uC_">
      <formula>NOT(ISERROR(SEARCH("uC_",B15)))</formula>
    </cfRule>
  </conditionalFormatting>
  <conditionalFormatting sqref="B15">
    <cfRule type="expression" dxfId="0" priority="1">
      <formula>(LEFT(B15,1)="P")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CrossRef</vt:lpstr>
      <vt:lpstr>BGA_Map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Brychta, Michal</dc:creator>
  <cp:lastModifiedBy>Brychta, Michal</cp:lastModifiedBy>
  <dcterms:created xsi:type="dcterms:W3CDTF">2021-04-20T12:03:23Z</dcterms:created>
  <dcterms:modified xsi:type="dcterms:W3CDTF">2021-10-14T09:12:44Z</dcterms:modified>
</cp:coreProperties>
</file>