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/>
  <xr:revisionPtr revIDLastSave="0" documentId="13_ncr:1_{DE4CF558-CF6E-49C3-8BC6-D22DE9664043}" xr6:coauthVersionLast="44" xr6:coauthVersionMax="44" xr10:uidLastSave="{00000000-0000-0000-0000-000000000000}"/>
  <bookViews>
    <workbookView xWindow="-108" yWindow="-108" windowWidth="23256" windowHeight="12720" xr2:uid="{00000000-000D-0000-FFFF-FFFF00000000}"/>
  </bookViews>
  <sheets>
    <sheet name="Response" sheetId="1" r:id="rId1"/>
    <sheet name="Constants" sheetId="2" state="hidden" r:id="rId2"/>
  </sheets>
  <definedNames>
    <definedName name="AVG_Chop">Response!#REF!</definedName>
    <definedName name="avg_plus_dec">Response!$E$22</definedName>
    <definedName name="Chop">Response!#REF!</definedName>
    <definedName name="f_dec" localSheetId="0">Response!$E$16</definedName>
    <definedName name="f_dec2">Response!$E$17</definedName>
    <definedName name="f_ord" localSheetId="0">Response!$E$8</definedName>
    <definedName name="f_start">Response!$E$35</definedName>
    <definedName name="f_stop">Response!$E$36</definedName>
    <definedName name="Fdata">Response!$E$25</definedName>
    <definedName name="FilterReg">Response!$E$11</definedName>
    <definedName name="Fm" localSheetId="0">Response!$E$24</definedName>
    <definedName name="Fnotch">Response!$E$28</definedName>
    <definedName name="FS_Chop">Response!#REF!</definedName>
    <definedName name="Mclk">Response!$E$6</definedName>
    <definedName name="n_avg">Response!$E$15</definedName>
    <definedName name="ODR">Response!$E$7</definedName>
    <definedName name="order">Response!$E$21</definedName>
    <definedName name="Rej_BW">Response!$C$30</definedName>
    <definedName name="Rej60hz">Response!#REF!</definedName>
    <definedName name="s3_map">Response!$E$10</definedName>
    <definedName name="Single">Response!$E$9</definedName>
    <definedName name="Tsettle">Response!$E$26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E21" i="1"/>
  <c r="E24" i="1" l="1"/>
  <c r="J28" i="2"/>
  <c r="I28" i="2"/>
  <c r="H28" i="2"/>
  <c r="B28" i="2"/>
  <c r="D28" i="2"/>
  <c r="E22" i="1" s="1"/>
  <c r="C28" i="2"/>
  <c r="E15" i="1" s="1"/>
  <c r="A42" i="1"/>
  <c r="D32" i="1"/>
  <c r="D31" i="1"/>
  <c r="E16" i="1" l="1"/>
  <c r="E28" i="1" s="1"/>
  <c r="E36" i="1" s="1"/>
  <c r="E25" i="1" l="1"/>
  <c r="E17" i="1"/>
  <c r="E29" i="1"/>
  <c r="A43" i="1"/>
  <c r="B43" i="1" l="1"/>
  <c r="E26" i="1"/>
  <c r="H17" i="1" s="1"/>
  <c r="A44" i="1"/>
  <c r="B44" i="1" s="1"/>
  <c r="A45" i="1" l="1"/>
  <c r="B45" i="1" s="1"/>
  <c r="A46" i="1" l="1"/>
  <c r="B46" i="1" s="1"/>
  <c r="A47" i="1" l="1"/>
  <c r="B47" i="1" s="1"/>
  <c r="A48" i="1" l="1"/>
  <c r="B48" i="1" s="1"/>
  <c r="A49" i="1" l="1"/>
  <c r="B49" i="1" s="1"/>
  <c r="A50" i="1" l="1"/>
  <c r="B50" i="1" s="1"/>
  <c r="A51" i="1" l="1"/>
  <c r="B51" i="1" s="1"/>
  <c r="A52" i="1" l="1"/>
  <c r="B52" i="1" s="1"/>
  <c r="A53" i="1" l="1"/>
  <c r="B53" i="1" s="1"/>
  <c r="A54" i="1" l="1"/>
  <c r="B54" i="1" s="1"/>
  <c r="A55" i="1" l="1"/>
  <c r="B55" i="1" s="1"/>
  <c r="A56" i="1" l="1"/>
  <c r="B56" i="1" s="1"/>
  <c r="A57" i="1" l="1"/>
  <c r="B57" i="1" s="1"/>
  <c r="A58" i="1" l="1"/>
  <c r="B58" i="1" s="1"/>
  <c r="A59" i="1" l="1"/>
  <c r="B59" i="1" s="1"/>
  <c r="A60" i="1" l="1"/>
  <c r="B60" i="1" s="1"/>
  <c r="A61" i="1" l="1"/>
  <c r="B61" i="1" s="1"/>
  <c r="A62" i="1" l="1"/>
  <c r="B62" i="1" s="1"/>
  <c r="A63" i="1" l="1"/>
  <c r="B63" i="1" s="1"/>
  <c r="A64" i="1" l="1"/>
  <c r="B64" i="1" s="1"/>
  <c r="A65" i="1" l="1"/>
  <c r="B65" i="1" s="1"/>
  <c r="A66" i="1" l="1"/>
  <c r="B66" i="1" s="1"/>
  <c r="A67" i="1" l="1"/>
  <c r="B67" i="1" s="1"/>
  <c r="A68" i="1" l="1"/>
  <c r="B68" i="1" s="1"/>
  <c r="A69" i="1" l="1"/>
  <c r="B69" i="1" s="1"/>
  <c r="A70" i="1" l="1"/>
  <c r="B70" i="1" s="1"/>
  <c r="A71" i="1" l="1"/>
  <c r="B71" i="1" s="1"/>
  <c r="A72" i="1" l="1"/>
  <c r="B72" i="1" s="1"/>
  <c r="A73" i="1" l="1"/>
  <c r="B73" i="1" s="1"/>
  <c r="A74" i="1" l="1"/>
  <c r="B74" i="1" s="1"/>
  <c r="A75" i="1" l="1"/>
  <c r="B75" i="1" s="1"/>
  <c r="A76" i="1" l="1"/>
  <c r="B76" i="1" s="1"/>
  <c r="A77" i="1" l="1"/>
  <c r="B77" i="1" s="1"/>
  <c r="A78" i="1" l="1"/>
  <c r="B78" i="1" s="1"/>
  <c r="A79" i="1" l="1"/>
  <c r="B79" i="1" s="1"/>
  <c r="A80" i="1" l="1"/>
  <c r="B80" i="1" s="1"/>
  <c r="A81" i="1" l="1"/>
  <c r="B81" i="1" s="1"/>
  <c r="A82" i="1" l="1"/>
  <c r="B82" i="1" s="1"/>
  <c r="A83" i="1" l="1"/>
  <c r="B83" i="1" s="1"/>
  <c r="A84" i="1" l="1"/>
  <c r="B84" i="1" s="1"/>
  <c r="A85" i="1" l="1"/>
  <c r="B85" i="1" s="1"/>
  <c r="A86" i="1" l="1"/>
  <c r="B86" i="1" s="1"/>
  <c r="A87" i="1" l="1"/>
  <c r="B87" i="1" s="1"/>
  <c r="A88" i="1" l="1"/>
  <c r="B88" i="1" s="1"/>
  <c r="A89" i="1" l="1"/>
  <c r="B89" i="1" s="1"/>
  <c r="A90" i="1" l="1"/>
  <c r="B90" i="1" s="1"/>
  <c r="A91" i="1" l="1"/>
  <c r="B91" i="1" s="1"/>
  <c r="A92" i="1" l="1"/>
  <c r="B92" i="1" s="1"/>
  <c r="A93" i="1" l="1"/>
  <c r="B93" i="1" s="1"/>
  <c r="A94" i="1" l="1"/>
  <c r="B94" i="1" s="1"/>
  <c r="A95" i="1" l="1"/>
  <c r="B95" i="1" s="1"/>
  <c r="A96" i="1" l="1"/>
  <c r="B96" i="1" s="1"/>
  <c r="A97" i="1" l="1"/>
  <c r="B97" i="1" s="1"/>
  <c r="A98" i="1" l="1"/>
  <c r="B98" i="1" s="1"/>
  <c r="A99" i="1" l="1"/>
  <c r="B99" i="1" s="1"/>
  <c r="A100" i="1" l="1"/>
  <c r="B100" i="1" s="1"/>
  <c r="A101" i="1" l="1"/>
  <c r="B101" i="1" s="1"/>
  <c r="A102" i="1" l="1"/>
  <c r="B102" i="1" s="1"/>
  <c r="A103" i="1" l="1"/>
  <c r="B103" i="1" s="1"/>
  <c r="A104" i="1" l="1"/>
  <c r="B104" i="1" s="1"/>
  <c r="A105" i="1" l="1"/>
  <c r="B105" i="1" s="1"/>
  <c r="A106" i="1" l="1"/>
  <c r="B106" i="1" s="1"/>
  <c r="A107" i="1" l="1"/>
  <c r="B107" i="1" s="1"/>
  <c r="A108" i="1" l="1"/>
  <c r="B108" i="1" s="1"/>
  <c r="A109" i="1" l="1"/>
  <c r="B109" i="1" s="1"/>
  <c r="A110" i="1" l="1"/>
  <c r="B110" i="1" s="1"/>
  <c r="A111" i="1" l="1"/>
  <c r="B111" i="1" s="1"/>
  <c r="A112" i="1" l="1"/>
  <c r="B112" i="1" s="1"/>
  <c r="A113" i="1" l="1"/>
  <c r="B113" i="1" s="1"/>
  <c r="A114" i="1" l="1"/>
  <c r="B114" i="1" s="1"/>
  <c r="A115" i="1" l="1"/>
  <c r="B115" i="1" s="1"/>
  <c r="A116" i="1" l="1"/>
  <c r="B116" i="1" s="1"/>
  <c r="A117" i="1" l="1"/>
  <c r="B117" i="1" s="1"/>
  <c r="A118" i="1" l="1"/>
  <c r="B118" i="1" s="1"/>
  <c r="A119" i="1" l="1"/>
  <c r="B119" i="1" s="1"/>
  <c r="A120" i="1" l="1"/>
  <c r="B120" i="1" s="1"/>
  <c r="A121" i="1" l="1"/>
  <c r="B121" i="1" s="1"/>
  <c r="A122" i="1" l="1"/>
  <c r="B122" i="1" s="1"/>
  <c r="A123" i="1" l="1"/>
  <c r="B123" i="1" s="1"/>
  <c r="A124" i="1" l="1"/>
  <c r="B124" i="1" s="1"/>
  <c r="A125" i="1" l="1"/>
  <c r="B125" i="1" s="1"/>
  <c r="A126" i="1" l="1"/>
  <c r="B126" i="1" s="1"/>
  <c r="A127" i="1" l="1"/>
  <c r="B127" i="1" s="1"/>
  <c r="A128" i="1" l="1"/>
  <c r="B128" i="1" s="1"/>
  <c r="A129" i="1" l="1"/>
  <c r="B129" i="1" s="1"/>
  <c r="A130" i="1" l="1"/>
  <c r="B130" i="1" s="1"/>
  <c r="A131" i="1" l="1"/>
  <c r="B131" i="1" s="1"/>
  <c r="A132" i="1" l="1"/>
  <c r="B132" i="1" s="1"/>
  <c r="A133" i="1" l="1"/>
  <c r="B133" i="1" s="1"/>
  <c r="A134" i="1" l="1"/>
  <c r="B134" i="1" s="1"/>
  <c r="A135" i="1" l="1"/>
  <c r="B135" i="1" s="1"/>
  <c r="A136" i="1" l="1"/>
  <c r="B136" i="1" s="1"/>
  <c r="A137" i="1" l="1"/>
  <c r="B137" i="1" s="1"/>
  <c r="A138" i="1" l="1"/>
  <c r="B138" i="1" s="1"/>
  <c r="A139" i="1" l="1"/>
  <c r="B139" i="1" s="1"/>
  <c r="A140" i="1" l="1"/>
  <c r="B140" i="1" s="1"/>
  <c r="A141" i="1" l="1"/>
  <c r="B141" i="1" s="1"/>
  <c r="A142" i="1" l="1"/>
  <c r="B142" i="1" s="1"/>
  <c r="A143" i="1" l="1"/>
  <c r="B143" i="1" s="1"/>
  <c r="A144" i="1" l="1"/>
  <c r="B144" i="1" s="1"/>
  <c r="A145" i="1" l="1"/>
  <c r="B145" i="1" s="1"/>
  <c r="A146" i="1" l="1"/>
  <c r="B146" i="1" s="1"/>
  <c r="A147" i="1" l="1"/>
  <c r="B147" i="1" s="1"/>
  <c r="A148" i="1" l="1"/>
  <c r="B148" i="1" s="1"/>
  <c r="A149" i="1" l="1"/>
  <c r="B149" i="1" s="1"/>
  <c r="A150" i="1" l="1"/>
  <c r="B150" i="1" s="1"/>
  <c r="A151" i="1" l="1"/>
  <c r="B151" i="1" s="1"/>
  <c r="A152" i="1" l="1"/>
  <c r="B152" i="1" s="1"/>
  <c r="A153" i="1" l="1"/>
  <c r="B153" i="1" s="1"/>
  <c r="A154" i="1" l="1"/>
  <c r="B154" i="1" s="1"/>
  <c r="A155" i="1" l="1"/>
  <c r="B155" i="1" s="1"/>
  <c r="A156" i="1" l="1"/>
  <c r="B156" i="1" s="1"/>
  <c r="A157" i="1" l="1"/>
  <c r="B157" i="1" s="1"/>
  <c r="A158" i="1" l="1"/>
  <c r="B158" i="1" s="1"/>
  <c r="A159" i="1" l="1"/>
  <c r="B159" i="1" s="1"/>
  <c r="A160" i="1" l="1"/>
  <c r="B160" i="1" s="1"/>
  <c r="A161" i="1" l="1"/>
  <c r="B161" i="1" s="1"/>
  <c r="A162" i="1" l="1"/>
  <c r="B162" i="1" s="1"/>
  <c r="A163" i="1" l="1"/>
  <c r="B163" i="1" s="1"/>
  <c r="A164" i="1" l="1"/>
  <c r="B164" i="1" s="1"/>
  <c r="A165" i="1" l="1"/>
  <c r="B165" i="1" s="1"/>
  <c r="A166" i="1" l="1"/>
  <c r="B166" i="1" s="1"/>
  <c r="A167" i="1" l="1"/>
  <c r="B167" i="1" s="1"/>
  <c r="A168" i="1" l="1"/>
  <c r="B168" i="1" s="1"/>
  <c r="A169" i="1" l="1"/>
  <c r="B169" i="1" s="1"/>
  <c r="A170" i="1" l="1"/>
  <c r="B170" i="1" s="1"/>
  <c r="A171" i="1" l="1"/>
  <c r="B171" i="1" s="1"/>
  <c r="A172" i="1" l="1"/>
  <c r="B172" i="1" s="1"/>
  <c r="A173" i="1" l="1"/>
  <c r="B173" i="1" s="1"/>
  <c r="A174" i="1" l="1"/>
  <c r="B174" i="1" s="1"/>
  <c r="A175" i="1" l="1"/>
  <c r="B175" i="1" s="1"/>
  <c r="A176" i="1" l="1"/>
  <c r="B176" i="1" s="1"/>
  <c r="A177" i="1" l="1"/>
  <c r="B177" i="1" s="1"/>
  <c r="A178" i="1" l="1"/>
  <c r="B178" i="1" s="1"/>
  <c r="A179" i="1" l="1"/>
  <c r="B179" i="1" s="1"/>
  <c r="A180" i="1" l="1"/>
  <c r="B180" i="1" s="1"/>
  <c r="A181" i="1" l="1"/>
  <c r="B181" i="1" s="1"/>
  <c r="A182" i="1" l="1"/>
  <c r="B182" i="1" s="1"/>
  <c r="A183" i="1" l="1"/>
  <c r="B183" i="1" s="1"/>
  <c r="A184" i="1" l="1"/>
  <c r="B184" i="1" s="1"/>
  <c r="A185" i="1" l="1"/>
  <c r="B185" i="1" s="1"/>
  <c r="A186" i="1" l="1"/>
  <c r="B186" i="1" s="1"/>
  <c r="A187" i="1" l="1"/>
  <c r="B187" i="1" s="1"/>
  <c r="A188" i="1" l="1"/>
  <c r="B188" i="1" s="1"/>
  <c r="A189" i="1" l="1"/>
  <c r="B189" i="1" s="1"/>
  <c r="A190" i="1" l="1"/>
  <c r="B190" i="1" s="1"/>
  <c r="A191" i="1" l="1"/>
  <c r="B191" i="1" s="1"/>
  <c r="A192" i="1" l="1"/>
  <c r="B192" i="1" s="1"/>
  <c r="A193" i="1" l="1"/>
  <c r="B193" i="1" s="1"/>
  <c r="A194" i="1" l="1"/>
  <c r="B194" i="1" s="1"/>
  <c r="A195" i="1" l="1"/>
  <c r="B195" i="1" s="1"/>
  <c r="A196" i="1" l="1"/>
  <c r="B196" i="1" s="1"/>
  <c r="A197" i="1" l="1"/>
  <c r="B197" i="1" s="1"/>
  <c r="A198" i="1" l="1"/>
  <c r="B198" i="1" s="1"/>
  <c r="A199" i="1" l="1"/>
  <c r="B199" i="1" s="1"/>
  <c r="A200" i="1" l="1"/>
  <c r="B200" i="1" s="1"/>
  <c r="A201" i="1" l="1"/>
  <c r="B201" i="1" s="1"/>
  <c r="A202" i="1" l="1"/>
  <c r="B202" i="1" s="1"/>
  <c r="A203" i="1" l="1"/>
  <c r="B203" i="1" s="1"/>
  <c r="A204" i="1" l="1"/>
  <c r="B204" i="1" s="1"/>
  <c r="A205" i="1" l="1"/>
  <c r="B205" i="1" s="1"/>
  <c r="A206" i="1" l="1"/>
  <c r="B206" i="1" s="1"/>
  <c r="A207" i="1" l="1"/>
  <c r="B207" i="1" s="1"/>
  <c r="A208" i="1" l="1"/>
  <c r="B208" i="1" s="1"/>
  <c r="A209" i="1" l="1"/>
  <c r="B209" i="1" s="1"/>
  <c r="A210" i="1" l="1"/>
  <c r="B210" i="1" s="1"/>
  <c r="A211" i="1" l="1"/>
  <c r="B211" i="1" s="1"/>
  <c r="A212" i="1" l="1"/>
  <c r="B212" i="1" s="1"/>
  <c r="A213" i="1" l="1"/>
  <c r="B213" i="1" s="1"/>
  <c r="A214" i="1" l="1"/>
  <c r="B214" i="1" s="1"/>
  <c r="A215" i="1" l="1"/>
  <c r="B215" i="1" s="1"/>
  <c r="A216" i="1" l="1"/>
  <c r="B216" i="1" s="1"/>
  <c r="A217" i="1" l="1"/>
  <c r="B217" i="1" s="1"/>
  <c r="A218" i="1" l="1"/>
  <c r="B218" i="1" s="1"/>
  <c r="A219" i="1" l="1"/>
  <c r="B219" i="1" s="1"/>
  <c r="A220" i="1" l="1"/>
  <c r="B220" i="1" s="1"/>
  <c r="A221" i="1" l="1"/>
  <c r="B221" i="1" s="1"/>
  <c r="A222" i="1" l="1"/>
  <c r="B222" i="1" s="1"/>
  <c r="A223" i="1" l="1"/>
  <c r="B223" i="1" s="1"/>
  <c r="A224" i="1" l="1"/>
  <c r="B224" i="1" s="1"/>
  <c r="A225" i="1" l="1"/>
  <c r="B225" i="1" s="1"/>
  <c r="A226" i="1" l="1"/>
  <c r="B226" i="1" s="1"/>
  <c r="A227" i="1" l="1"/>
  <c r="B227" i="1" s="1"/>
  <c r="A228" i="1" l="1"/>
  <c r="B228" i="1" s="1"/>
  <c r="A229" i="1" l="1"/>
  <c r="B229" i="1" s="1"/>
  <c r="A230" i="1" l="1"/>
  <c r="B230" i="1" s="1"/>
  <c r="A231" i="1" l="1"/>
  <c r="B231" i="1" s="1"/>
  <c r="A232" i="1" l="1"/>
  <c r="B232" i="1" s="1"/>
  <c r="A233" i="1" l="1"/>
  <c r="B233" i="1" s="1"/>
  <c r="A234" i="1" l="1"/>
  <c r="B234" i="1" s="1"/>
  <c r="A235" i="1" l="1"/>
  <c r="B235" i="1" s="1"/>
  <c r="A236" i="1" l="1"/>
  <c r="B236" i="1" s="1"/>
  <c r="A237" i="1" l="1"/>
  <c r="B237" i="1" s="1"/>
  <c r="A238" i="1" l="1"/>
  <c r="B238" i="1" s="1"/>
  <c r="A239" i="1" l="1"/>
  <c r="B239" i="1" s="1"/>
  <c r="A240" i="1" l="1"/>
  <c r="B240" i="1" s="1"/>
  <c r="A241" i="1" l="1"/>
  <c r="B241" i="1" s="1"/>
  <c r="A242" i="1" l="1"/>
  <c r="B242" i="1" s="1"/>
  <c r="A243" i="1" l="1"/>
  <c r="B243" i="1" s="1"/>
  <c r="A244" i="1" l="1"/>
  <c r="B244" i="1" s="1"/>
  <c r="A245" i="1" l="1"/>
  <c r="B245" i="1" s="1"/>
  <c r="A246" i="1" l="1"/>
  <c r="B246" i="1" s="1"/>
  <c r="A247" i="1" l="1"/>
  <c r="B247" i="1" s="1"/>
  <c r="A248" i="1" l="1"/>
  <c r="B248" i="1" s="1"/>
  <c r="A249" i="1" l="1"/>
  <c r="B249" i="1" s="1"/>
  <c r="A250" i="1" l="1"/>
  <c r="B250" i="1" s="1"/>
  <c r="A251" i="1" l="1"/>
  <c r="B251" i="1" s="1"/>
  <c r="A252" i="1" l="1"/>
  <c r="B252" i="1" s="1"/>
  <c r="A253" i="1" l="1"/>
  <c r="B253" i="1" s="1"/>
  <c r="A254" i="1" l="1"/>
  <c r="B254" i="1" s="1"/>
  <c r="A255" i="1" l="1"/>
  <c r="B255" i="1" s="1"/>
  <c r="A256" i="1" l="1"/>
  <c r="B256" i="1" s="1"/>
  <c r="A257" i="1" l="1"/>
  <c r="B257" i="1" s="1"/>
  <c r="A258" i="1" l="1"/>
  <c r="B258" i="1" s="1"/>
  <c r="A259" i="1" l="1"/>
  <c r="B259" i="1" s="1"/>
  <c r="A260" i="1" l="1"/>
  <c r="B260" i="1" s="1"/>
  <c r="A261" i="1" l="1"/>
  <c r="B261" i="1" s="1"/>
  <c r="A262" i="1" l="1"/>
  <c r="B262" i="1" s="1"/>
  <c r="A263" i="1" l="1"/>
  <c r="B263" i="1" s="1"/>
  <c r="A264" i="1" l="1"/>
  <c r="B264" i="1" s="1"/>
  <c r="A265" i="1" l="1"/>
  <c r="B265" i="1" s="1"/>
  <c r="A266" i="1" l="1"/>
  <c r="B266" i="1" s="1"/>
  <c r="A267" i="1" l="1"/>
  <c r="B267" i="1" s="1"/>
  <c r="A268" i="1" l="1"/>
  <c r="B268" i="1" s="1"/>
  <c r="A269" i="1" l="1"/>
  <c r="B269" i="1" s="1"/>
  <c r="A270" i="1" l="1"/>
  <c r="B270" i="1" s="1"/>
  <c r="A271" i="1" l="1"/>
  <c r="B271" i="1" s="1"/>
  <c r="A272" i="1" l="1"/>
  <c r="B272" i="1" s="1"/>
  <c r="A273" i="1" l="1"/>
  <c r="B273" i="1" s="1"/>
  <c r="A274" i="1" l="1"/>
  <c r="B274" i="1" s="1"/>
  <c r="A275" i="1" l="1"/>
  <c r="B275" i="1" s="1"/>
  <c r="A276" i="1" l="1"/>
  <c r="B276" i="1" s="1"/>
  <c r="A277" i="1" l="1"/>
  <c r="B277" i="1" s="1"/>
  <c r="A278" i="1" l="1"/>
  <c r="B278" i="1" s="1"/>
  <c r="A279" i="1" l="1"/>
  <c r="B279" i="1" s="1"/>
  <c r="A280" i="1" l="1"/>
  <c r="B280" i="1" s="1"/>
  <c r="A281" i="1" l="1"/>
  <c r="B281" i="1" s="1"/>
  <c r="A282" i="1" l="1"/>
  <c r="B282" i="1" s="1"/>
  <c r="A283" i="1" l="1"/>
  <c r="B283" i="1" s="1"/>
  <c r="A284" i="1" l="1"/>
  <c r="B284" i="1" s="1"/>
  <c r="A285" i="1" l="1"/>
  <c r="B285" i="1" s="1"/>
  <c r="A286" i="1" l="1"/>
  <c r="B286" i="1" s="1"/>
  <c r="A287" i="1" l="1"/>
  <c r="B287" i="1" s="1"/>
  <c r="A288" i="1" l="1"/>
  <c r="B288" i="1" s="1"/>
  <c r="A289" i="1" l="1"/>
  <c r="B289" i="1" s="1"/>
  <c r="A290" i="1" l="1"/>
  <c r="B290" i="1" s="1"/>
  <c r="A291" i="1" l="1"/>
  <c r="B291" i="1" s="1"/>
  <c r="A292" i="1" l="1"/>
  <c r="B292" i="1" s="1"/>
  <c r="A293" i="1" l="1"/>
  <c r="B293" i="1" s="1"/>
  <c r="A294" i="1" l="1"/>
  <c r="B294" i="1" s="1"/>
  <c r="A295" i="1" l="1"/>
  <c r="B295" i="1" s="1"/>
  <c r="A296" i="1" l="1"/>
  <c r="B296" i="1" s="1"/>
  <c r="A297" i="1" l="1"/>
  <c r="B297" i="1" s="1"/>
  <c r="A298" i="1" l="1"/>
  <c r="B298" i="1" s="1"/>
  <c r="A299" i="1" l="1"/>
  <c r="B299" i="1" s="1"/>
  <c r="A300" i="1" l="1"/>
  <c r="B300" i="1" s="1"/>
  <c r="A301" i="1" l="1"/>
  <c r="B301" i="1" s="1"/>
  <c r="A302" i="1" l="1"/>
  <c r="B302" i="1" s="1"/>
  <c r="A303" i="1" l="1"/>
  <c r="B303" i="1" s="1"/>
  <c r="A304" i="1" l="1"/>
  <c r="B304" i="1" s="1"/>
  <c r="A305" i="1" l="1"/>
  <c r="B305" i="1" s="1"/>
  <c r="A306" i="1" l="1"/>
  <c r="B306" i="1" s="1"/>
  <c r="A307" i="1" l="1"/>
  <c r="B307" i="1" s="1"/>
  <c r="A308" i="1" l="1"/>
  <c r="B308" i="1" s="1"/>
  <c r="A309" i="1" l="1"/>
  <c r="B309" i="1" s="1"/>
  <c r="A310" i="1" l="1"/>
  <c r="B310" i="1" s="1"/>
  <c r="A311" i="1" l="1"/>
  <c r="B311" i="1" s="1"/>
  <c r="A312" i="1" l="1"/>
  <c r="B312" i="1" s="1"/>
  <c r="A313" i="1" l="1"/>
  <c r="B313" i="1" s="1"/>
  <c r="A314" i="1" l="1"/>
  <c r="B314" i="1" s="1"/>
  <c r="A315" i="1" l="1"/>
  <c r="B315" i="1" s="1"/>
  <c r="A316" i="1" l="1"/>
  <c r="B316" i="1" s="1"/>
  <c r="A317" i="1" l="1"/>
  <c r="B317" i="1" s="1"/>
  <c r="A318" i="1" l="1"/>
  <c r="B318" i="1" s="1"/>
  <c r="A319" i="1" l="1"/>
  <c r="B319" i="1" s="1"/>
  <c r="A320" i="1" l="1"/>
  <c r="B320" i="1" s="1"/>
  <c r="A321" i="1" l="1"/>
  <c r="B321" i="1" s="1"/>
  <c r="A322" i="1" l="1"/>
  <c r="B322" i="1" s="1"/>
  <c r="A323" i="1" l="1"/>
  <c r="B323" i="1" s="1"/>
  <c r="A324" i="1" l="1"/>
  <c r="B324" i="1" s="1"/>
  <c r="A325" i="1" l="1"/>
  <c r="B325" i="1" s="1"/>
  <c r="A326" i="1" l="1"/>
  <c r="B326" i="1" s="1"/>
  <c r="A327" i="1" l="1"/>
  <c r="B327" i="1" s="1"/>
  <c r="A328" i="1" l="1"/>
  <c r="B328" i="1" s="1"/>
  <c r="A329" i="1" l="1"/>
  <c r="B329" i="1" s="1"/>
  <c r="A330" i="1" l="1"/>
  <c r="B330" i="1" s="1"/>
  <c r="A331" i="1" l="1"/>
  <c r="B331" i="1" s="1"/>
  <c r="A332" i="1" l="1"/>
  <c r="B332" i="1" s="1"/>
  <c r="A333" i="1" l="1"/>
  <c r="B333" i="1" s="1"/>
  <c r="A334" i="1" l="1"/>
  <c r="B334" i="1" s="1"/>
  <c r="A335" i="1" l="1"/>
  <c r="B335" i="1" s="1"/>
  <c r="A336" i="1" l="1"/>
  <c r="B336" i="1" s="1"/>
  <c r="A337" i="1" l="1"/>
  <c r="B337" i="1" s="1"/>
  <c r="A338" i="1" l="1"/>
  <c r="B338" i="1" s="1"/>
  <c r="A339" i="1" l="1"/>
  <c r="B339" i="1" s="1"/>
  <c r="A340" i="1" l="1"/>
  <c r="B340" i="1" s="1"/>
  <c r="A341" i="1" l="1"/>
  <c r="B341" i="1" s="1"/>
  <c r="A342" i="1" l="1"/>
  <c r="B342" i="1" s="1"/>
  <c r="A343" i="1" l="1"/>
  <c r="B343" i="1" s="1"/>
  <c r="A344" i="1" l="1"/>
  <c r="B344" i="1" s="1"/>
  <c r="A345" i="1" l="1"/>
  <c r="B345" i="1" s="1"/>
  <c r="A346" i="1" l="1"/>
  <c r="B346" i="1" s="1"/>
  <c r="A347" i="1" l="1"/>
  <c r="B347" i="1" s="1"/>
  <c r="A348" i="1" l="1"/>
  <c r="B348" i="1" s="1"/>
  <c r="A349" i="1" l="1"/>
  <c r="B349" i="1" s="1"/>
  <c r="A350" i="1" l="1"/>
  <c r="B350" i="1" s="1"/>
  <c r="A351" i="1" l="1"/>
  <c r="B351" i="1" s="1"/>
  <c r="A352" i="1" l="1"/>
  <c r="B352" i="1" s="1"/>
  <c r="A353" i="1" l="1"/>
  <c r="B353" i="1" s="1"/>
  <c r="A354" i="1" l="1"/>
  <c r="B354" i="1" s="1"/>
  <c r="A355" i="1" l="1"/>
  <c r="B355" i="1" s="1"/>
  <c r="A356" i="1" l="1"/>
  <c r="B356" i="1" s="1"/>
  <c r="A357" i="1" l="1"/>
  <c r="B357" i="1" s="1"/>
  <c r="A358" i="1" l="1"/>
  <c r="B358" i="1" s="1"/>
  <c r="A359" i="1" l="1"/>
  <c r="B359" i="1" s="1"/>
  <c r="A360" i="1" l="1"/>
  <c r="B360" i="1" s="1"/>
  <c r="A361" i="1" l="1"/>
  <c r="B361" i="1" s="1"/>
  <c r="A362" i="1" l="1"/>
  <c r="B362" i="1" s="1"/>
  <c r="A363" i="1" l="1"/>
  <c r="B363" i="1" s="1"/>
  <c r="A364" i="1" l="1"/>
  <c r="B364" i="1" s="1"/>
  <c r="A365" i="1" l="1"/>
  <c r="B365" i="1" s="1"/>
  <c r="A366" i="1" l="1"/>
  <c r="B366" i="1" s="1"/>
  <c r="A367" i="1" l="1"/>
  <c r="B367" i="1" s="1"/>
  <c r="A368" i="1" l="1"/>
  <c r="B368" i="1" s="1"/>
  <c r="A369" i="1" l="1"/>
  <c r="B369" i="1" s="1"/>
  <c r="A370" i="1" l="1"/>
  <c r="B370" i="1" s="1"/>
  <c r="A371" i="1" l="1"/>
  <c r="B371" i="1" s="1"/>
  <c r="A372" i="1" l="1"/>
  <c r="B372" i="1" s="1"/>
  <c r="A373" i="1" l="1"/>
  <c r="B373" i="1" s="1"/>
  <c r="A374" i="1" l="1"/>
  <c r="B374" i="1" s="1"/>
  <c r="A375" i="1" l="1"/>
  <c r="B375" i="1" s="1"/>
  <c r="A376" i="1" l="1"/>
  <c r="B376" i="1" s="1"/>
  <c r="A377" i="1" l="1"/>
  <c r="B377" i="1" s="1"/>
  <c r="A378" i="1" l="1"/>
  <c r="B378" i="1" s="1"/>
  <c r="A379" i="1" l="1"/>
  <c r="B379" i="1" s="1"/>
  <c r="A380" i="1" l="1"/>
  <c r="B380" i="1" s="1"/>
  <c r="A381" i="1" l="1"/>
  <c r="B381" i="1" s="1"/>
  <c r="A382" i="1" l="1"/>
  <c r="B382" i="1" s="1"/>
  <c r="A383" i="1" l="1"/>
  <c r="B383" i="1" s="1"/>
  <c r="A384" i="1" l="1"/>
  <c r="B384" i="1" s="1"/>
  <c r="A385" i="1" l="1"/>
  <c r="B385" i="1" s="1"/>
  <c r="A386" i="1" l="1"/>
  <c r="B386" i="1" s="1"/>
  <c r="A387" i="1" l="1"/>
  <c r="B387" i="1" s="1"/>
  <c r="A388" i="1" l="1"/>
  <c r="B388" i="1" s="1"/>
  <c r="A389" i="1" l="1"/>
  <c r="B389" i="1" s="1"/>
  <c r="A390" i="1" l="1"/>
  <c r="B390" i="1" s="1"/>
  <c r="A391" i="1" l="1"/>
  <c r="B391" i="1" s="1"/>
  <c r="A392" i="1" l="1"/>
  <c r="B392" i="1" s="1"/>
  <c r="A393" i="1" l="1"/>
  <c r="B393" i="1" s="1"/>
  <c r="A394" i="1" l="1"/>
  <c r="B394" i="1" s="1"/>
  <c r="A395" i="1" l="1"/>
  <c r="B395" i="1" s="1"/>
  <c r="A396" i="1" l="1"/>
  <c r="B396" i="1" s="1"/>
  <c r="A397" i="1" l="1"/>
  <c r="B397" i="1" s="1"/>
  <c r="A398" i="1" l="1"/>
  <c r="B398" i="1" s="1"/>
  <c r="A399" i="1" l="1"/>
  <c r="B399" i="1" s="1"/>
  <c r="A400" i="1" l="1"/>
  <c r="B400" i="1" s="1"/>
  <c r="A401" i="1" l="1"/>
  <c r="B401" i="1" s="1"/>
  <c r="A402" i="1" l="1"/>
  <c r="B402" i="1" s="1"/>
  <c r="A403" i="1" l="1"/>
  <c r="B403" i="1" s="1"/>
  <c r="A404" i="1" l="1"/>
  <c r="B404" i="1" s="1"/>
  <c r="A405" i="1" l="1"/>
  <c r="B405" i="1" s="1"/>
  <c r="A406" i="1" l="1"/>
  <c r="B406" i="1" s="1"/>
  <c r="A407" i="1" l="1"/>
  <c r="B407" i="1" s="1"/>
  <c r="A408" i="1" l="1"/>
  <c r="B408" i="1" s="1"/>
  <c r="A409" i="1" l="1"/>
  <c r="B409" i="1" s="1"/>
  <c r="A410" i="1" l="1"/>
  <c r="B410" i="1" s="1"/>
  <c r="A411" i="1" l="1"/>
  <c r="B411" i="1" s="1"/>
  <c r="A412" i="1" l="1"/>
  <c r="B412" i="1" s="1"/>
  <c r="A413" i="1" l="1"/>
  <c r="B413" i="1" s="1"/>
  <c r="A414" i="1" l="1"/>
  <c r="B414" i="1" s="1"/>
  <c r="A415" i="1" l="1"/>
  <c r="B415" i="1" s="1"/>
  <c r="A416" i="1" l="1"/>
  <c r="B416" i="1" s="1"/>
  <c r="A417" i="1" l="1"/>
  <c r="B417" i="1" s="1"/>
  <c r="A418" i="1" l="1"/>
  <c r="B418" i="1" s="1"/>
  <c r="A419" i="1" l="1"/>
  <c r="B419" i="1" s="1"/>
  <c r="A420" i="1" l="1"/>
  <c r="B420" i="1" s="1"/>
  <c r="A421" i="1" l="1"/>
  <c r="B421" i="1" s="1"/>
  <c r="A422" i="1" l="1"/>
  <c r="B422" i="1" s="1"/>
  <c r="A423" i="1" l="1"/>
  <c r="B423" i="1" s="1"/>
  <c r="A424" i="1" l="1"/>
  <c r="B424" i="1" s="1"/>
  <c r="A425" i="1" l="1"/>
  <c r="B425" i="1" s="1"/>
  <c r="A426" i="1" l="1"/>
  <c r="B426" i="1" s="1"/>
  <c r="A427" i="1" l="1"/>
  <c r="B427" i="1" s="1"/>
  <c r="A428" i="1" l="1"/>
  <c r="B428" i="1" s="1"/>
  <c r="A429" i="1" l="1"/>
  <c r="B429" i="1" s="1"/>
  <c r="A430" i="1" l="1"/>
  <c r="B430" i="1" s="1"/>
  <c r="A431" i="1" l="1"/>
  <c r="B431" i="1" s="1"/>
  <c r="A432" i="1" l="1"/>
  <c r="B432" i="1" s="1"/>
  <c r="A433" i="1" l="1"/>
  <c r="B433" i="1" s="1"/>
  <c r="A434" i="1" l="1"/>
  <c r="B434" i="1" s="1"/>
  <c r="A435" i="1" l="1"/>
  <c r="B435" i="1" s="1"/>
  <c r="A436" i="1" l="1"/>
  <c r="B436" i="1" s="1"/>
  <c r="A437" i="1" l="1"/>
  <c r="B437" i="1" s="1"/>
  <c r="A438" i="1" l="1"/>
  <c r="B438" i="1" s="1"/>
  <c r="A439" i="1" l="1"/>
  <c r="B439" i="1" s="1"/>
  <c r="A440" i="1" l="1"/>
  <c r="B440" i="1" s="1"/>
  <c r="A441" i="1" l="1"/>
  <c r="B441" i="1" s="1"/>
  <c r="A442" i="1" l="1"/>
  <c r="B442" i="1" s="1"/>
  <c r="A443" i="1" l="1"/>
  <c r="B443" i="1" s="1"/>
  <c r="A444" i="1" l="1"/>
  <c r="B444" i="1" s="1"/>
  <c r="A445" i="1" l="1"/>
  <c r="B445" i="1" s="1"/>
  <c r="A446" i="1" l="1"/>
  <c r="B446" i="1" s="1"/>
  <c r="A447" i="1" l="1"/>
  <c r="B447" i="1" s="1"/>
  <c r="A448" i="1" l="1"/>
  <c r="B448" i="1" s="1"/>
  <c r="A449" i="1" l="1"/>
  <c r="B449" i="1" s="1"/>
  <c r="A450" i="1" l="1"/>
  <c r="B450" i="1" s="1"/>
  <c r="A451" i="1" l="1"/>
  <c r="B451" i="1" s="1"/>
  <c r="A452" i="1" l="1"/>
  <c r="B452" i="1" s="1"/>
  <c r="A453" i="1" l="1"/>
  <c r="B453" i="1" s="1"/>
  <c r="A454" i="1" l="1"/>
  <c r="B454" i="1" s="1"/>
  <c r="A455" i="1" l="1"/>
  <c r="B455" i="1" s="1"/>
  <c r="A456" i="1" l="1"/>
  <c r="B456" i="1" s="1"/>
  <c r="A457" i="1" l="1"/>
  <c r="B457" i="1" s="1"/>
  <c r="A458" i="1" l="1"/>
  <c r="B458" i="1" s="1"/>
  <c r="A459" i="1" l="1"/>
  <c r="B459" i="1" s="1"/>
  <c r="A460" i="1" l="1"/>
  <c r="B460" i="1" s="1"/>
  <c r="A461" i="1" l="1"/>
  <c r="B461" i="1" s="1"/>
  <c r="A462" i="1" l="1"/>
  <c r="B462" i="1" s="1"/>
  <c r="A463" i="1" l="1"/>
  <c r="B463" i="1" s="1"/>
  <c r="A464" i="1" l="1"/>
  <c r="B464" i="1" s="1"/>
  <c r="A465" i="1" l="1"/>
  <c r="B465" i="1" s="1"/>
  <c r="A466" i="1" l="1"/>
  <c r="B466" i="1" s="1"/>
  <c r="A467" i="1" l="1"/>
  <c r="B467" i="1" s="1"/>
  <c r="A468" i="1" l="1"/>
  <c r="B468" i="1" s="1"/>
  <c r="A469" i="1" l="1"/>
  <c r="B469" i="1" s="1"/>
  <c r="A470" i="1" l="1"/>
  <c r="B470" i="1" s="1"/>
  <c r="A471" i="1" l="1"/>
  <c r="B471" i="1" s="1"/>
  <c r="A472" i="1" l="1"/>
  <c r="B472" i="1" s="1"/>
  <c r="A473" i="1" l="1"/>
  <c r="B473" i="1" s="1"/>
  <c r="A474" i="1" l="1"/>
  <c r="B474" i="1" s="1"/>
  <c r="A475" i="1" l="1"/>
  <c r="B475" i="1" s="1"/>
  <c r="A476" i="1" l="1"/>
  <c r="B476" i="1" s="1"/>
  <c r="A477" i="1" l="1"/>
  <c r="B477" i="1" s="1"/>
  <c r="A478" i="1" l="1"/>
  <c r="B478" i="1" s="1"/>
  <c r="A479" i="1" l="1"/>
  <c r="B479" i="1" s="1"/>
  <c r="A480" i="1" l="1"/>
  <c r="B480" i="1" s="1"/>
  <c r="A481" i="1" l="1"/>
  <c r="B481" i="1" s="1"/>
  <c r="A482" i="1" l="1"/>
  <c r="B482" i="1" s="1"/>
  <c r="A483" i="1" l="1"/>
  <c r="B483" i="1" s="1"/>
  <c r="A484" i="1" l="1"/>
  <c r="B484" i="1" s="1"/>
  <c r="A485" i="1" l="1"/>
  <c r="B485" i="1" s="1"/>
  <c r="A486" i="1" l="1"/>
  <c r="B486" i="1" s="1"/>
  <c r="A487" i="1" l="1"/>
  <c r="B487" i="1" s="1"/>
  <c r="A488" i="1" l="1"/>
  <c r="B488" i="1" s="1"/>
  <c r="A489" i="1" l="1"/>
  <c r="B489" i="1" s="1"/>
  <c r="A490" i="1" l="1"/>
  <c r="B490" i="1" s="1"/>
  <c r="A491" i="1" l="1"/>
  <c r="B491" i="1" s="1"/>
  <c r="A492" i="1" l="1"/>
  <c r="B492" i="1" s="1"/>
  <c r="A493" i="1" l="1"/>
  <c r="B493" i="1" s="1"/>
  <c r="A494" i="1" l="1"/>
  <c r="B494" i="1" s="1"/>
  <c r="A495" i="1" l="1"/>
  <c r="B495" i="1" s="1"/>
  <c r="A496" i="1" l="1"/>
  <c r="B496" i="1" s="1"/>
  <c r="A497" i="1" l="1"/>
  <c r="B497" i="1" s="1"/>
  <c r="A498" i="1" l="1"/>
  <c r="B498" i="1" s="1"/>
  <c r="A499" i="1" l="1"/>
  <c r="B499" i="1" s="1"/>
  <c r="A500" i="1" l="1"/>
  <c r="B500" i="1" s="1"/>
  <c r="A501" i="1" l="1"/>
  <c r="B501" i="1" s="1"/>
  <c r="A502" i="1" l="1"/>
  <c r="B502" i="1" s="1"/>
  <c r="A503" i="1" l="1"/>
  <c r="B503" i="1" s="1"/>
  <c r="A504" i="1" l="1"/>
  <c r="B504" i="1" s="1"/>
  <c r="A505" i="1" l="1"/>
  <c r="B505" i="1" s="1"/>
  <c r="A506" i="1" l="1"/>
  <c r="B506" i="1" s="1"/>
  <c r="A507" i="1" l="1"/>
  <c r="B507" i="1" s="1"/>
  <c r="A508" i="1" l="1"/>
  <c r="B508" i="1" s="1"/>
  <c r="A509" i="1" l="1"/>
  <c r="B509" i="1" s="1"/>
  <c r="A510" i="1" l="1"/>
  <c r="B510" i="1" s="1"/>
  <c r="A511" i="1" l="1"/>
  <c r="B511" i="1" s="1"/>
  <c r="A512" i="1" l="1"/>
  <c r="B512" i="1" s="1"/>
  <c r="A513" i="1" l="1"/>
  <c r="B513" i="1" s="1"/>
  <c r="A514" i="1" l="1"/>
  <c r="B514" i="1" s="1"/>
  <c r="A515" i="1" l="1"/>
  <c r="B515" i="1" s="1"/>
  <c r="A516" i="1" l="1"/>
  <c r="B516" i="1" s="1"/>
  <c r="A517" i="1" l="1"/>
  <c r="B517" i="1" s="1"/>
  <c r="A518" i="1" l="1"/>
  <c r="B518" i="1" s="1"/>
  <c r="A519" i="1" l="1"/>
  <c r="B519" i="1" s="1"/>
  <c r="A520" i="1" l="1"/>
  <c r="B520" i="1" s="1"/>
  <c r="A521" i="1" l="1"/>
  <c r="B521" i="1" s="1"/>
  <c r="A522" i="1" l="1"/>
  <c r="B522" i="1" s="1"/>
  <c r="A523" i="1" l="1"/>
  <c r="B523" i="1" s="1"/>
  <c r="A524" i="1" l="1"/>
  <c r="B524" i="1" s="1"/>
  <c r="A525" i="1" l="1"/>
  <c r="B525" i="1" s="1"/>
  <c r="A526" i="1" l="1"/>
  <c r="B526" i="1" s="1"/>
  <c r="A527" i="1" l="1"/>
  <c r="B527" i="1" s="1"/>
  <c r="A528" i="1" l="1"/>
  <c r="B528" i="1" s="1"/>
  <c r="A529" i="1" l="1"/>
  <c r="B529" i="1" s="1"/>
  <c r="A530" i="1" l="1"/>
  <c r="B530" i="1" s="1"/>
  <c r="A531" i="1" l="1"/>
  <c r="B531" i="1" s="1"/>
  <c r="A532" i="1" l="1"/>
  <c r="B532" i="1" s="1"/>
  <c r="A533" i="1" l="1"/>
  <c r="B533" i="1" s="1"/>
  <c r="A534" i="1" l="1"/>
  <c r="B534" i="1" s="1"/>
  <c r="A535" i="1" l="1"/>
  <c r="B535" i="1" s="1"/>
  <c r="A536" i="1" l="1"/>
  <c r="B536" i="1" s="1"/>
  <c r="A537" i="1" l="1"/>
  <c r="B537" i="1" s="1"/>
  <c r="A538" i="1" l="1"/>
  <c r="B538" i="1" s="1"/>
  <c r="A539" i="1" l="1"/>
  <c r="B539" i="1" s="1"/>
  <c r="A540" i="1" l="1"/>
  <c r="B540" i="1" s="1"/>
  <c r="A541" i="1" l="1"/>
  <c r="B541" i="1" s="1"/>
  <c r="A542" i="1" l="1"/>
  <c r="B542" i="1" s="1"/>
  <c r="A543" i="1" l="1"/>
  <c r="B543" i="1" s="1"/>
  <c r="A544" i="1" l="1"/>
  <c r="B544" i="1" s="1"/>
  <c r="A545" i="1" l="1"/>
  <c r="B545" i="1" s="1"/>
  <c r="A546" i="1" l="1"/>
  <c r="B546" i="1" s="1"/>
  <c r="A547" i="1" l="1"/>
  <c r="B547" i="1" s="1"/>
  <c r="A548" i="1" l="1"/>
  <c r="B548" i="1" s="1"/>
  <c r="A549" i="1" l="1"/>
  <c r="B549" i="1" s="1"/>
  <c r="A550" i="1" l="1"/>
  <c r="B550" i="1" s="1"/>
  <c r="A551" i="1" l="1"/>
  <c r="B551" i="1" s="1"/>
  <c r="A552" i="1" l="1"/>
  <c r="B552" i="1" s="1"/>
  <c r="A553" i="1" l="1"/>
  <c r="B553" i="1" s="1"/>
  <c r="A554" i="1" l="1"/>
  <c r="B554" i="1" s="1"/>
  <c r="A555" i="1" l="1"/>
  <c r="B555" i="1" s="1"/>
  <c r="A556" i="1" l="1"/>
  <c r="B556" i="1" s="1"/>
  <c r="A557" i="1" l="1"/>
  <c r="B557" i="1" s="1"/>
  <c r="A558" i="1" l="1"/>
  <c r="B558" i="1" s="1"/>
  <c r="A559" i="1" l="1"/>
  <c r="B559" i="1" s="1"/>
  <c r="A560" i="1" l="1"/>
  <c r="B560" i="1" s="1"/>
  <c r="A561" i="1" l="1"/>
  <c r="B561" i="1" s="1"/>
  <c r="A562" i="1" l="1"/>
  <c r="B562" i="1" s="1"/>
  <c r="A563" i="1" l="1"/>
  <c r="B563" i="1" s="1"/>
  <c r="A564" i="1" l="1"/>
  <c r="B564" i="1" s="1"/>
  <c r="A565" i="1" l="1"/>
  <c r="B565" i="1" s="1"/>
  <c r="A566" i="1" l="1"/>
  <c r="B566" i="1" s="1"/>
  <c r="A567" i="1" l="1"/>
  <c r="B567" i="1" s="1"/>
  <c r="A568" i="1" l="1"/>
  <c r="B568" i="1" s="1"/>
  <c r="A569" i="1" l="1"/>
  <c r="B569" i="1" s="1"/>
  <c r="A570" i="1" l="1"/>
  <c r="B570" i="1" s="1"/>
  <c r="A571" i="1" l="1"/>
  <c r="B571" i="1" s="1"/>
  <c r="A572" i="1" l="1"/>
  <c r="B572" i="1" s="1"/>
  <c r="A573" i="1" l="1"/>
  <c r="B573" i="1" s="1"/>
  <c r="A574" i="1" l="1"/>
  <c r="B574" i="1" s="1"/>
  <c r="A575" i="1" l="1"/>
  <c r="B575" i="1" s="1"/>
  <c r="A576" i="1" l="1"/>
  <c r="B576" i="1" s="1"/>
  <c r="A577" i="1" l="1"/>
  <c r="B577" i="1" s="1"/>
  <c r="A578" i="1" l="1"/>
  <c r="B578" i="1" s="1"/>
  <c r="A579" i="1" l="1"/>
  <c r="B579" i="1" s="1"/>
  <c r="A580" i="1" l="1"/>
  <c r="B580" i="1" s="1"/>
  <c r="A581" i="1" l="1"/>
  <c r="B581" i="1" s="1"/>
  <c r="A582" i="1" l="1"/>
  <c r="B582" i="1" s="1"/>
  <c r="A583" i="1" l="1"/>
  <c r="B583" i="1" s="1"/>
  <c r="A584" i="1" l="1"/>
  <c r="B584" i="1" s="1"/>
  <c r="A585" i="1" l="1"/>
  <c r="B585" i="1" s="1"/>
  <c r="A586" i="1" l="1"/>
  <c r="B586" i="1" s="1"/>
  <c r="A587" i="1" l="1"/>
  <c r="B587" i="1" s="1"/>
  <c r="A588" i="1" l="1"/>
  <c r="B588" i="1" s="1"/>
  <c r="A589" i="1" l="1"/>
  <c r="B589" i="1" s="1"/>
  <c r="A590" i="1" l="1"/>
  <c r="B590" i="1" s="1"/>
  <c r="A591" i="1" l="1"/>
  <c r="B591" i="1" s="1"/>
  <c r="A592" i="1" l="1"/>
  <c r="B592" i="1" s="1"/>
  <c r="A593" i="1" l="1"/>
  <c r="B593" i="1" s="1"/>
  <c r="A594" i="1" l="1"/>
  <c r="B594" i="1" s="1"/>
  <c r="A595" i="1" l="1"/>
  <c r="B595" i="1" s="1"/>
  <c r="A596" i="1" l="1"/>
  <c r="B596" i="1" s="1"/>
  <c r="A597" i="1" l="1"/>
  <c r="B597" i="1" s="1"/>
  <c r="A598" i="1" l="1"/>
  <c r="B598" i="1" s="1"/>
  <c r="A599" i="1" l="1"/>
  <c r="B599" i="1" s="1"/>
  <c r="A600" i="1" l="1"/>
  <c r="B600" i="1" s="1"/>
  <c r="A601" i="1" l="1"/>
  <c r="B601" i="1" s="1"/>
  <c r="A602" i="1" l="1"/>
  <c r="B602" i="1" s="1"/>
  <c r="A603" i="1" l="1"/>
  <c r="B603" i="1" s="1"/>
  <c r="A604" i="1" l="1"/>
  <c r="B604" i="1" s="1"/>
  <c r="A605" i="1" l="1"/>
  <c r="B605" i="1" s="1"/>
  <c r="A606" i="1" l="1"/>
  <c r="B606" i="1" s="1"/>
  <c r="A607" i="1" l="1"/>
  <c r="B607" i="1" s="1"/>
  <c r="A608" i="1" l="1"/>
  <c r="B608" i="1" s="1"/>
  <c r="A609" i="1" l="1"/>
  <c r="B609" i="1" s="1"/>
  <c r="A610" i="1" l="1"/>
  <c r="B610" i="1" s="1"/>
  <c r="A611" i="1" l="1"/>
  <c r="B611" i="1" s="1"/>
  <c r="A612" i="1" l="1"/>
  <c r="B612" i="1" s="1"/>
  <c r="A613" i="1" l="1"/>
  <c r="B613" i="1" s="1"/>
  <c r="A614" i="1" l="1"/>
  <c r="B614" i="1" s="1"/>
  <c r="A615" i="1" l="1"/>
  <c r="B615" i="1" s="1"/>
  <c r="A616" i="1" l="1"/>
  <c r="B616" i="1" s="1"/>
  <c r="A617" i="1" l="1"/>
  <c r="B617" i="1" s="1"/>
  <c r="A618" i="1" l="1"/>
  <c r="B618" i="1" s="1"/>
  <c r="A619" i="1" l="1"/>
  <c r="B619" i="1" s="1"/>
  <c r="A620" i="1" l="1"/>
  <c r="B620" i="1" s="1"/>
  <c r="A621" i="1" l="1"/>
  <c r="B621" i="1" s="1"/>
  <c r="A622" i="1" l="1"/>
  <c r="B622" i="1" s="1"/>
  <c r="A623" i="1" l="1"/>
  <c r="B623" i="1" s="1"/>
  <c r="A624" i="1" l="1"/>
  <c r="B624" i="1" s="1"/>
  <c r="A625" i="1" l="1"/>
  <c r="B625" i="1" s="1"/>
  <c r="A626" i="1" l="1"/>
  <c r="B626" i="1" s="1"/>
  <c r="A627" i="1" l="1"/>
  <c r="B627" i="1" s="1"/>
  <c r="A628" i="1" l="1"/>
  <c r="B628" i="1" s="1"/>
  <c r="A629" i="1" l="1"/>
  <c r="B629" i="1" s="1"/>
  <c r="A630" i="1" l="1"/>
  <c r="B630" i="1" s="1"/>
  <c r="A631" i="1" l="1"/>
  <c r="B631" i="1" s="1"/>
  <c r="A632" i="1" l="1"/>
  <c r="B632" i="1" s="1"/>
  <c r="A633" i="1" l="1"/>
  <c r="B633" i="1" s="1"/>
  <c r="A634" i="1" l="1"/>
  <c r="B634" i="1" s="1"/>
  <c r="A635" i="1" l="1"/>
  <c r="B635" i="1" s="1"/>
  <c r="A636" i="1" l="1"/>
  <c r="B636" i="1" s="1"/>
  <c r="A637" i="1" l="1"/>
  <c r="B637" i="1" s="1"/>
  <c r="A638" i="1" l="1"/>
  <c r="B638" i="1" s="1"/>
  <c r="A639" i="1" l="1"/>
  <c r="B639" i="1" s="1"/>
  <c r="A640" i="1" l="1"/>
  <c r="B640" i="1" s="1"/>
  <c r="A641" i="1" l="1"/>
  <c r="B641" i="1" s="1"/>
  <c r="A642" i="1" l="1"/>
  <c r="B642" i="1" s="1"/>
  <c r="A643" i="1" l="1"/>
  <c r="B643" i="1" s="1"/>
  <c r="A644" i="1" l="1"/>
  <c r="B644" i="1" s="1"/>
  <c r="A645" i="1" l="1"/>
  <c r="B645" i="1" s="1"/>
  <c r="A646" i="1" l="1"/>
  <c r="B646" i="1" s="1"/>
  <c r="A647" i="1" l="1"/>
  <c r="B647" i="1" s="1"/>
  <c r="A648" i="1" l="1"/>
  <c r="B648" i="1" s="1"/>
  <c r="A649" i="1" l="1"/>
  <c r="B649" i="1" s="1"/>
  <c r="A650" i="1" l="1"/>
  <c r="B650" i="1" s="1"/>
  <c r="A651" i="1" l="1"/>
  <c r="B651" i="1" s="1"/>
  <c r="A652" i="1" l="1"/>
  <c r="B652" i="1" s="1"/>
  <c r="A653" i="1" l="1"/>
  <c r="B653" i="1" s="1"/>
  <c r="A654" i="1" l="1"/>
  <c r="B654" i="1" s="1"/>
  <c r="A655" i="1" l="1"/>
  <c r="B655" i="1" s="1"/>
  <c r="A656" i="1" l="1"/>
  <c r="B656" i="1" s="1"/>
  <c r="A657" i="1" l="1"/>
  <c r="B657" i="1" s="1"/>
  <c r="A658" i="1" l="1"/>
  <c r="B658" i="1" s="1"/>
  <c r="A659" i="1" l="1"/>
  <c r="B659" i="1" s="1"/>
  <c r="A660" i="1" l="1"/>
  <c r="B660" i="1" s="1"/>
  <c r="A661" i="1" l="1"/>
  <c r="B661" i="1" s="1"/>
  <c r="A662" i="1" l="1"/>
  <c r="B662" i="1" s="1"/>
  <c r="A663" i="1" l="1"/>
  <c r="B663" i="1" s="1"/>
  <c r="A664" i="1" l="1"/>
  <c r="B664" i="1" s="1"/>
  <c r="A665" i="1" l="1"/>
  <c r="B665" i="1" s="1"/>
  <c r="A666" i="1" l="1"/>
  <c r="B666" i="1" s="1"/>
  <c r="A667" i="1" l="1"/>
  <c r="B667" i="1" s="1"/>
  <c r="A668" i="1" l="1"/>
  <c r="B668" i="1" s="1"/>
  <c r="A669" i="1" l="1"/>
  <c r="B669" i="1" s="1"/>
  <c r="A670" i="1" l="1"/>
  <c r="B670" i="1" s="1"/>
  <c r="A671" i="1" l="1"/>
  <c r="B671" i="1" s="1"/>
  <c r="A672" i="1" l="1"/>
  <c r="B672" i="1" s="1"/>
  <c r="A673" i="1" l="1"/>
  <c r="B673" i="1" s="1"/>
  <c r="A674" i="1" l="1"/>
  <c r="B674" i="1" s="1"/>
  <c r="A675" i="1" l="1"/>
  <c r="B675" i="1" s="1"/>
  <c r="A676" i="1" l="1"/>
  <c r="B676" i="1" s="1"/>
  <c r="A677" i="1" l="1"/>
  <c r="B677" i="1" s="1"/>
  <c r="A678" i="1" l="1"/>
  <c r="B678" i="1" s="1"/>
  <c r="A679" i="1" l="1"/>
  <c r="B679" i="1" s="1"/>
  <c r="A680" i="1" l="1"/>
  <c r="B680" i="1" s="1"/>
  <c r="A681" i="1" l="1"/>
  <c r="B681" i="1" s="1"/>
  <c r="A682" i="1" l="1"/>
  <c r="B682" i="1" s="1"/>
  <c r="A683" i="1" l="1"/>
  <c r="B683" i="1" s="1"/>
  <c r="A684" i="1" l="1"/>
  <c r="B684" i="1" s="1"/>
  <c r="A685" i="1" l="1"/>
  <c r="B685" i="1" s="1"/>
  <c r="A686" i="1" l="1"/>
  <c r="B686" i="1" s="1"/>
  <c r="A687" i="1" l="1"/>
  <c r="B687" i="1" s="1"/>
  <c r="A688" i="1" l="1"/>
  <c r="B688" i="1" s="1"/>
  <c r="A689" i="1" l="1"/>
  <c r="B689" i="1" s="1"/>
  <c r="A690" i="1" l="1"/>
  <c r="B690" i="1" s="1"/>
  <c r="A691" i="1" l="1"/>
  <c r="B691" i="1" s="1"/>
  <c r="A692" i="1" l="1"/>
  <c r="B692" i="1" s="1"/>
  <c r="A693" i="1" l="1"/>
  <c r="B693" i="1" s="1"/>
  <c r="A694" i="1" l="1"/>
  <c r="B694" i="1" s="1"/>
  <c r="A695" i="1" l="1"/>
  <c r="B695" i="1" s="1"/>
  <c r="A696" i="1" l="1"/>
  <c r="B696" i="1" s="1"/>
  <c r="A697" i="1" l="1"/>
  <c r="B697" i="1" s="1"/>
  <c r="A698" i="1" l="1"/>
  <c r="B698" i="1" s="1"/>
  <c r="A699" i="1" l="1"/>
  <c r="B699" i="1" s="1"/>
  <c r="A700" i="1" l="1"/>
  <c r="B700" i="1" s="1"/>
  <c r="A701" i="1" l="1"/>
  <c r="B701" i="1" s="1"/>
  <c r="A702" i="1" l="1"/>
  <c r="B702" i="1" s="1"/>
  <c r="A703" i="1" l="1"/>
  <c r="B703" i="1" s="1"/>
  <c r="A704" i="1" l="1"/>
  <c r="B704" i="1" s="1"/>
  <c r="A705" i="1" l="1"/>
  <c r="B705" i="1" s="1"/>
  <c r="A706" i="1" l="1"/>
  <c r="B706" i="1" s="1"/>
  <c r="A707" i="1" l="1"/>
  <c r="B707" i="1" s="1"/>
  <c r="A708" i="1" l="1"/>
  <c r="B708" i="1" s="1"/>
  <c r="A709" i="1" l="1"/>
  <c r="B709" i="1" s="1"/>
  <c r="A710" i="1" l="1"/>
  <c r="B710" i="1" s="1"/>
  <c r="A711" i="1" l="1"/>
  <c r="B711" i="1" s="1"/>
  <c r="A712" i="1" l="1"/>
  <c r="B712" i="1" s="1"/>
  <c r="A713" i="1" l="1"/>
  <c r="B713" i="1" s="1"/>
  <c r="A714" i="1" l="1"/>
  <c r="B714" i="1" s="1"/>
  <c r="A715" i="1" l="1"/>
  <c r="B715" i="1" s="1"/>
  <c r="A716" i="1" l="1"/>
  <c r="B716" i="1" s="1"/>
  <c r="A717" i="1" l="1"/>
  <c r="B717" i="1" s="1"/>
  <c r="A718" i="1" l="1"/>
  <c r="B718" i="1" s="1"/>
  <c r="A719" i="1" l="1"/>
  <c r="B719" i="1" s="1"/>
  <c r="A720" i="1" l="1"/>
  <c r="B720" i="1" s="1"/>
  <c r="A721" i="1" l="1"/>
  <c r="B721" i="1" s="1"/>
  <c r="A722" i="1" l="1"/>
  <c r="B722" i="1" s="1"/>
  <c r="A723" i="1" l="1"/>
  <c r="B723" i="1" s="1"/>
  <c r="A724" i="1" l="1"/>
  <c r="B724" i="1" s="1"/>
  <c r="A725" i="1" l="1"/>
  <c r="B725" i="1" s="1"/>
  <c r="A726" i="1" l="1"/>
  <c r="B726" i="1" s="1"/>
  <c r="A727" i="1" l="1"/>
  <c r="B727" i="1" s="1"/>
  <c r="A728" i="1" l="1"/>
  <c r="B728" i="1" s="1"/>
  <c r="A729" i="1" l="1"/>
  <c r="B729" i="1" s="1"/>
  <c r="A730" i="1" l="1"/>
  <c r="B730" i="1" s="1"/>
  <c r="A731" i="1" l="1"/>
  <c r="B731" i="1" s="1"/>
  <c r="A732" i="1" l="1"/>
  <c r="B732" i="1" s="1"/>
  <c r="A733" i="1" l="1"/>
  <c r="B733" i="1" s="1"/>
  <c r="A734" i="1" l="1"/>
  <c r="B734" i="1" s="1"/>
  <c r="A735" i="1" l="1"/>
  <c r="B735" i="1" s="1"/>
  <c r="A736" i="1" l="1"/>
  <c r="B736" i="1" s="1"/>
  <c r="A737" i="1" l="1"/>
  <c r="B737" i="1" s="1"/>
  <c r="A738" i="1" l="1"/>
  <c r="B738" i="1" s="1"/>
  <c r="A739" i="1" l="1"/>
  <c r="B739" i="1" s="1"/>
  <c r="A740" i="1" l="1"/>
  <c r="B740" i="1" s="1"/>
  <c r="A741" i="1" l="1"/>
  <c r="B741" i="1" s="1"/>
  <c r="A742" i="1" l="1"/>
  <c r="B742" i="1" s="1"/>
  <c r="A743" i="1" l="1"/>
  <c r="B743" i="1" s="1"/>
  <c r="A744" i="1" l="1"/>
  <c r="B744" i="1" s="1"/>
  <c r="A745" i="1" l="1"/>
  <c r="B745" i="1" s="1"/>
  <c r="A746" i="1" l="1"/>
  <c r="B746" i="1" s="1"/>
  <c r="A747" i="1" l="1"/>
  <c r="B747" i="1" s="1"/>
  <c r="A748" i="1" l="1"/>
  <c r="B748" i="1" s="1"/>
  <c r="A749" i="1" l="1"/>
  <c r="B749" i="1" s="1"/>
  <c r="A750" i="1" l="1"/>
  <c r="B750" i="1" s="1"/>
  <c r="A751" i="1" l="1"/>
  <c r="B751" i="1" s="1"/>
  <c r="A752" i="1" l="1"/>
  <c r="B752" i="1" s="1"/>
  <c r="A753" i="1" l="1"/>
  <c r="B753" i="1" s="1"/>
  <c r="A754" i="1" l="1"/>
  <c r="B754" i="1" s="1"/>
  <c r="A755" i="1" l="1"/>
  <c r="B755" i="1" s="1"/>
  <c r="A756" i="1" l="1"/>
  <c r="B756" i="1" s="1"/>
  <c r="A757" i="1" l="1"/>
  <c r="B757" i="1" s="1"/>
  <c r="A758" i="1" l="1"/>
  <c r="B758" i="1" s="1"/>
  <c r="A759" i="1" l="1"/>
  <c r="B759" i="1" s="1"/>
  <c r="A760" i="1" l="1"/>
  <c r="B760" i="1" s="1"/>
  <c r="A761" i="1" l="1"/>
  <c r="B761" i="1" s="1"/>
  <c r="A762" i="1" l="1"/>
  <c r="B762" i="1" s="1"/>
  <c r="A763" i="1" l="1"/>
  <c r="B763" i="1" s="1"/>
  <c r="A764" i="1" l="1"/>
  <c r="B764" i="1" s="1"/>
  <c r="A765" i="1" l="1"/>
  <c r="B765" i="1" s="1"/>
  <c r="A766" i="1" l="1"/>
  <c r="B766" i="1" s="1"/>
  <c r="A767" i="1" l="1"/>
  <c r="B767" i="1" s="1"/>
  <c r="A768" i="1" l="1"/>
  <c r="B768" i="1" s="1"/>
  <c r="A769" i="1" l="1"/>
  <c r="B769" i="1" s="1"/>
  <c r="A770" i="1" l="1"/>
  <c r="B770" i="1" s="1"/>
  <c r="A771" i="1" l="1"/>
  <c r="B771" i="1" s="1"/>
  <c r="A772" i="1" l="1"/>
  <c r="B772" i="1" s="1"/>
  <c r="A773" i="1" l="1"/>
  <c r="B773" i="1" s="1"/>
  <c r="A774" i="1" l="1"/>
  <c r="B774" i="1" s="1"/>
  <c r="A775" i="1" l="1"/>
  <c r="B775" i="1" s="1"/>
  <c r="A776" i="1" l="1"/>
  <c r="B776" i="1" s="1"/>
  <c r="A777" i="1" l="1"/>
  <c r="B777" i="1" s="1"/>
  <c r="A778" i="1" l="1"/>
  <c r="B778" i="1" s="1"/>
  <c r="A779" i="1" l="1"/>
  <c r="B779" i="1" s="1"/>
  <c r="A780" i="1" l="1"/>
  <c r="B780" i="1" s="1"/>
  <c r="A781" i="1" l="1"/>
  <c r="B781" i="1" s="1"/>
  <c r="A782" i="1" l="1"/>
  <c r="B782" i="1" s="1"/>
  <c r="A783" i="1" l="1"/>
  <c r="B783" i="1" s="1"/>
  <c r="A784" i="1" l="1"/>
  <c r="B784" i="1" s="1"/>
  <c r="A785" i="1" l="1"/>
  <c r="B785" i="1" s="1"/>
  <c r="A786" i="1" l="1"/>
  <c r="B786" i="1" s="1"/>
  <c r="A787" i="1" l="1"/>
  <c r="B787" i="1" s="1"/>
  <c r="A788" i="1" l="1"/>
  <c r="B788" i="1" s="1"/>
  <c r="A789" i="1" l="1"/>
  <c r="B789" i="1" s="1"/>
  <c r="A790" i="1" l="1"/>
  <c r="B790" i="1" s="1"/>
  <c r="A791" i="1" l="1"/>
  <c r="B791" i="1" s="1"/>
  <c r="A792" i="1" l="1"/>
  <c r="B792" i="1" s="1"/>
  <c r="A793" i="1" l="1"/>
  <c r="B793" i="1" s="1"/>
  <c r="A794" i="1" l="1"/>
  <c r="B794" i="1" s="1"/>
  <c r="A795" i="1" l="1"/>
  <c r="B795" i="1" s="1"/>
  <c r="A796" i="1" l="1"/>
  <c r="B796" i="1" s="1"/>
  <c r="A797" i="1" l="1"/>
  <c r="B797" i="1" s="1"/>
  <c r="A798" i="1" l="1"/>
  <c r="B798" i="1" s="1"/>
  <c r="A799" i="1" l="1"/>
  <c r="B799" i="1" s="1"/>
  <c r="A800" i="1" l="1"/>
  <c r="B800" i="1" s="1"/>
  <c r="A801" i="1" l="1"/>
  <c r="B801" i="1" s="1"/>
  <c r="A802" i="1" l="1"/>
  <c r="B802" i="1" s="1"/>
  <c r="A803" i="1" l="1"/>
  <c r="B803" i="1" s="1"/>
  <c r="A804" i="1" l="1"/>
  <c r="B804" i="1" s="1"/>
  <c r="A805" i="1" l="1"/>
  <c r="B805" i="1" s="1"/>
  <c r="A806" i="1" l="1"/>
  <c r="B806" i="1" s="1"/>
  <c r="A807" i="1" l="1"/>
  <c r="B807" i="1" s="1"/>
  <c r="A808" i="1" l="1"/>
  <c r="B808" i="1" s="1"/>
  <c r="A809" i="1" l="1"/>
  <c r="B809" i="1" s="1"/>
  <c r="A810" i="1" l="1"/>
  <c r="B810" i="1" s="1"/>
  <c r="A811" i="1" l="1"/>
  <c r="B811" i="1" s="1"/>
  <c r="A812" i="1" l="1"/>
  <c r="B812" i="1" s="1"/>
  <c r="A813" i="1" l="1"/>
  <c r="B813" i="1" s="1"/>
  <c r="A814" i="1" l="1"/>
  <c r="B814" i="1" s="1"/>
  <c r="A815" i="1" l="1"/>
  <c r="B815" i="1" s="1"/>
  <c r="A816" i="1" l="1"/>
  <c r="B816" i="1" s="1"/>
  <c r="A817" i="1" l="1"/>
  <c r="B817" i="1" s="1"/>
  <c r="A818" i="1" l="1"/>
  <c r="B818" i="1" s="1"/>
  <c r="A819" i="1" l="1"/>
  <c r="B819" i="1" s="1"/>
  <c r="A820" i="1" l="1"/>
  <c r="B820" i="1" s="1"/>
  <c r="A821" i="1" l="1"/>
  <c r="B821" i="1" s="1"/>
  <c r="A822" i="1" l="1"/>
  <c r="B822" i="1" s="1"/>
  <c r="A823" i="1" l="1"/>
  <c r="B823" i="1" s="1"/>
  <c r="A824" i="1" l="1"/>
  <c r="B824" i="1" s="1"/>
  <c r="A825" i="1" l="1"/>
  <c r="B825" i="1" s="1"/>
  <c r="A826" i="1" l="1"/>
  <c r="B826" i="1" s="1"/>
  <c r="A827" i="1" l="1"/>
  <c r="B827" i="1" s="1"/>
  <c r="A828" i="1" l="1"/>
  <c r="B828" i="1" s="1"/>
  <c r="A829" i="1" l="1"/>
  <c r="B829" i="1" s="1"/>
  <c r="A830" i="1" l="1"/>
  <c r="B830" i="1" s="1"/>
  <c r="A831" i="1" l="1"/>
  <c r="B831" i="1" s="1"/>
  <c r="A832" i="1" l="1"/>
  <c r="B832" i="1" s="1"/>
  <c r="A833" i="1" l="1"/>
  <c r="B833" i="1" s="1"/>
  <c r="A834" i="1" l="1"/>
  <c r="B834" i="1" s="1"/>
  <c r="A835" i="1" l="1"/>
  <c r="B835" i="1" s="1"/>
  <c r="A836" i="1" l="1"/>
  <c r="B836" i="1" s="1"/>
  <c r="A837" i="1" l="1"/>
  <c r="B837" i="1" s="1"/>
  <c r="A838" i="1" l="1"/>
  <c r="B838" i="1" s="1"/>
  <c r="A839" i="1" l="1"/>
  <c r="B839" i="1" s="1"/>
  <c r="A840" i="1" l="1"/>
  <c r="B840" i="1" s="1"/>
  <c r="A841" i="1" l="1"/>
  <c r="B841" i="1" s="1"/>
  <c r="A842" i="1" l="1"/>
  <c r="B842" i="1" s="1"/>
  <c r="A843" i="1" l="1"/>
  <c r="B843" i="1" s="1"/>
  <c r="A844" i="1" l="1"/>
  <c r="B844" i="1" s="1"/>
  <c r="A845" i="1" l="1"/>
  <c r="B845" i="1" s="1"/>
  <c r="A846" i="1" l="1"/>
  <c r="B846" i="1" s="1"/>
  <c r="A847" i="1" l="1"/>
  <c r="B847" i="1" s="1"/>
  <c r="A848" i="1" l="1"/>
  <c r="B848" i="1" s="1"/>
  <c r="A849" i="1" l="1"/>
  <c r="B849" i="1" s="1"/>
  <c r="A850" i="1" l="1"/>
  <c r="B850" i="1" s="1"/>
  <c r="A851" i="1" l="1"/>
  <c r="B851" i="1" s="1"/>
  <c r="A852" i="1" l="1"/>
  <c r="B852" i="1" s="1"/>
  <c r="A853" i="1" l="1"/>
  <c r="B853" i="1" s="1"/>
  <c r="A854" i="1" l="1"/>
  <c r="B854" i="1" s="1"/>
  <c r="A855" i="1" l="1"/>
  <c r="B855" i="1" s="1"/>
  <c r="A856" i="1" l="1"/>
  <c r="B856" i="1" s="1"/>
  <c r="A857" i="1" l="1"/>
  <c r="B857" i="1" s="1"/>
  <c r="A858" i="1" l="1"/>
  <c r="B858" i="1" s="1"/>
  <c r="A859" i="1" l="1"/>
  <c r="B859" i="1" s="1"/>
  <c r="A860" i="1" l="1"/>
  <c r="B860" i="1" s="1"/>
  <c r="A861" i="1" l="1"/>
  <c r="B861" i="1" s="1"/>
  <c r="A862" i="1" l="1"/>
  <c r="B862" i="1" s="1"/>
  <c r="A863" i="1" l="1"/>
  <c r="B863" i="1" s="1"/>
  <c r="A864" i="1" l="1"/>
  <c r="B864" i="1" s="1"/>
  <c r="A865" i="1" l="1"/>
  <c r="B865" i="1" s="1"/>
  <c r="A866" i="1" l="1"/>
  <c r="B866" i="1" s="1"/>
  <c r="A867" i="1" l="1"/>
  <c r="B867" i="1" s="1"/>
  <c r="A868" i="1" l="1"/>
  <c r="B868" i="1" s="1"/>
  <c r="A869" i="1" l="1"/>
  <c r="B869" i="1" s="1"/>
  <c r="A870" i="1" l="1"/>
  <c r="B870" i="1" s="1"/>
  <c r="A871" i="1" l="1"/>
  <c r="B871" i="1" s="1"/>
  <c r="A872" i="1" l="1"/>
  <c r="B872" i="1" s="1"/>
  <c r="A873" i="1" l="1"/>
  <c r="B873" i="1" s="1"/>
  <c r="A874" i="1" l="1"/>
  <c r="B874" i="1" s="1"/>
  <c r="A875" i="1" l="1"/>
  <c r="B875" i="1" s="1"/>
  <c r="A876" i="1" l="1"/>
  <c r="B876" i="1" s="1"/>
  <c r="A877" i="1" l="1"/>
  <c r="B877" i="1" s="1"/>
  <c r="A878" i="1" l="1"/>
  <c r="B878" i="1" s="1"/>
  <c r="A879" i="1" l="1"/>
  <c r="B879" i="1" s="1"/>
  <c r="A880" i="1" l="1"/>
  <c r="B880" i="1" s="1"/>
  <c r="A881" i="1" l="1"/>
  <c r="B881" i="1" s="1"/>
  <c r="A882" i="1" l="1"/>
  <c r="B882" i="1" s="1"/>
  <c r="A883" i="1" l="1"/>
  <c r="B883" i="1" s="1"/>
  <c r="A884" i="1" l="1"/>
  <c r="B884" i="1" s="1"/>
  <c r="A885" i="1" l="1"/>
  <c r="B885" i="1" s="1"/>
  <c r="A886" i="1" l="1"/>
  <c r="B886" i="1" s="1"/>
  <c r="A887" i="1" l="1"/>
  <c r="B887" i="1" s="1"/>
  <c r="A888" i="1" l="1"/>
  <c r="B888" i="1" s="1"/>
  <c r="A889" i="1" l="1"/>
  <c r="B889" i="1" s="1"/>
  <c r="A890" i="1" l="1"/>
  <c r="B890" i="1" s="1"/>
  <c r="A891" i="1" l="1"/>
  <c r="B891" i="1" s="1"/>
  <c r="A892" i="1" l="1"/>
  <c r="B892" i="1" s="1"/>
  <c r="A893" i="1" l="1"/>
  <c r="B893" i="1" s="1"/>
  <c r="A894" i="1" l="1"/>
  <c r="B894" i="1" s="1"/>
  <c r="A895" i="1" l="1"/>
  <c r="B895" i="1" s="1"/>
  <c r="A896" i="1" l="1"/>
  <c r="B896" i="1" s="1"/>
  <c r="A897" i="1" l="1"/>
  <c r="B897" i="1" s="1"/>
  <c r="A898" i="1" l="1"/>
  <c r="B898" i="1" s="1"/>
  <c r="A899" i="1" l="1"/>
  <c r="B899" i="1" s="1"/>
  <c r="A900" i="1" l="1"/>
  <c r="B900" i="1" s="1"/>
  <c r="A901" i="1" l="1"/>
  <c r="B901" i="1" s="1"/>
  <c r="A902" i="1" l="1"/>
  <c r="B902" i="1" s="1"/>
  <c r="A903" i="1" l="1"/>
  <c r="B903" i="1" s="1"/>
  <c r="A904" i="1" l="1"/>
  <c r="B904" i="1" s="1"/>
  <c r="A905" i="1" l="1"/>
  <c r="B905" i="1" s="1"/>
  <c r="A906" i="1" l="1"/>
  <c r="B906" i="1" s="1"/>
  <c r="A907" i="1" l="1"/>
  <c r="B907" i="1" s="1"/>
  <c r="A908" i="1" l="1"/>
  <c r="B908" i="1" s="1"/>
  <c r="A909" i="1" l="1"/>
  <c r="B909" i="1" s="1"/>
  <c r="A910" i="1" l="1"/>
  <c r="B910" i="1" s="1"/>
  <c r="A911" i="1" l="1"/>
  <c r="B911" i="1" s="1"/>
  <c r="A912" i="1" l="1"/>
  <c r="B912" i="1" s="1"/>
  <c r="A913" i="1" l="1"/>
  <c r="B913" i="1" s="1"/>
  <c r="A914" i="1" l="1"/>
  <c r="B914" i="1" s="1"/>
  <c r="A915" i="1" l="1"/>
  <c r="B915" i="1" s="1"/>
  <c r="A916" i="1" l="1"/>
  <c r="B916" i="1" s="1"/>
  <c r="A917" i="1" l="1"/>
  <c r="B917" i="1" s="1"/>
  <c r="A918" i="1" l="1"/>
  <c r="B918" i="1" s="1"/>
  <c r="A919" i="1" l="1"/>
  <c r="B919" i="1" s="1"/>
  <c r="A920" i="1" l="1"/>
  <c r="B920" i="1" s="1"/>
  <c r="A921" i="1" l="1"/>
  <c r="B921" i="1" s="1"/>
  <c r="A922" i="1" l="1"/>
  <c r="B922" i="1" s="1"/>
  <c r="A923" i="1" l="1"/>
  <c r="B923" i="1" s="1"/>
  <c r="A924" i="1" l="1"/>
  <c r="B924" i="1" s="1"/>
  <c r="A925" i="1" l="1"/>
  <c r="B925" i="1" s="1"/>
  <c r="A926" i="1" l="1"/>
  <c r="B926" i="1" s="1"/>
  <c r="A927" i="1" l="1"/>
  <c r="B927" i="1" s="1"/>
  <c r="A928" i="1" l="1"/>
  <c r="B928" i="1" s="1"/>
  <c r="A929" i="1" l="1"/>
  <c r="B929" i="1" s="1"/>
  <c r="A930" i="1" l="1"/>
  <c r="B930" i="1" s="1"/>
  <c r="A931" i="1" l="1"/>
  <c r="B931" i="1" s="1"/>
  <c r="A932" i="1" l="1"/>
  <c r="B932" i="1" s="1"/>
  <c r="A933" i="1" l="1"/>
  <c r="B933" i="1" s="1"/>
  <c r="A934" i="1" l="1"/>
  <c r="B934" i="1" s="1"/>
  <c r="A935" i="1" l="1"/>
  <c r="B935" i="1" s="1"/>
  <c r="A936" i="1" l="1"/>
  <c r="B936" i="1" s="1"/>
  <c r="A937" i="1" l="1"/>
  <c r="B937" i="1" s="1"/>
  <c r="A938" i="1" l="1"/>
  <c r="B938" i="1" s="1"/>
  <c r="A939" i="1" l="1"/>
  <c r="B939" i="1" s="1"/>
  <c r="A940" i="1" l="1"/>
  <c r="B940" i="1" s="1"/>
  <c r="A941" i="1" l="1"/>
  <c r="B941" i="1" s="1"/>
  <c r="A942" i="1" l="1"/>
  <c r="B942" i="1" s="1"/>
  <c r="A943" i="1" l="1"/>
  <c r="B943" i="1" s="1"/>
  <c r="A944" i="1" l="1"/>
  <c r="B944" i="1" s="1"/>
  <c r="A945" i="1" l="1"/>
  <c r="B945" i="1" s="1"/>
  <c r="A946" i="1" l="1"/>
  <c r="B946" i="1" s="1"/>
  <c r="A947" i="1" l="1"/>
  <c r="B947" i="1" s="1"/>
  <c r="A948" i="1" l="1"/>
  <c r="B948" i="1" s="1"/>
  <c r="A949" i="1" l="1"/>
  <c r="B949" i="1" s="1"/>
  <c r="A950" i="1" l="1"/>
  <c r="B950" i="1" s="1"/>
  <c r="A951" i="1" l="1"/>
  <c r="B951" i="1" s="1"/>
  <c r="A952" i="1" l="1"/>
  <c r="B952" i="1" s="1"/>
  <c r="A953" i="1" l="1"/>
  <c r="B953" i="1" s="1"/>
  <c r="A954" i="1" l="1"/>
  <c r="B954" i="1" s="1"/>
  <c r="A955" i="1" l="1"/>
  <c r="B955" i="1" s="1"/>
  <c r="A956" i="1" l="1"/>
  <c r="B956" i="1" s="1"/>
  <c r="A957" i="1" l="1"/>
  <c r="B957" i="1" s="1"/>
  <c r="A958" i="1" l="1"/>
  <c r="B958" i="1" s="1"/>
  <c r="A959" i="1" l="1"/>
  <c r="B959" i="1" s="1"/>
  <c r="A960" i="1" l="1"/>
  <c r="B960" i="1" s="1"/>
  <c r="A961" i="1" l="1"/>
  <c r="B961" i="1" s="1"/>
  <c r="A962" i="1" l="1"/>
  <c r="B962" i="1" s="1"/>
  <c r="A963" i="1" l="1"/>
  <c r="B963" i="1" s="1"/>
  <c r="A964" i="1" l="1"/>
  <c r="B964" i="1" s="1"/>
  <c r="A965" i="1" l="1"/>
  <c r="B965" i="1" s="1"/>
  <c r="A966" i="1" l="1"/>
  <c r="B966" i="1" s="1"/>
  <c r="A967" i="1" l="1"/>
  <c r="B967" i="1" s="1"/>
  <c r="A968" i="1" l="1"/>
  <c r="B968" i="1" s="1"/>
  <c r="A969" i="1" l="1"/>
  <c r="B969" i="1" s="1"/>
  <c r="A970" i="1" l="1"/>
  <c r="B970" i="1" s="1"/>
  <c r="A971" i="1" l="1"/>
  <c r="B971" i="1" s="1"/>
  <c r="A972" i="1" l="1"/>
  <c r="B972" i="1" s="1"/>
  <c r="A973" i="1" l="1"/>
  <c r="B973" i="1" s="1"/>
  <c r="A974" i="1" l="1"/>
  <c r="B974" i="1" s="1"/>
  <c r="A975" i="1" l="1"/>
  <c r="B975" i="1" s="1"/>
  <c r="A976" i="1" l="1"/>
  <c r="B976" i="1" s="1"/>
  <c r="A977" i="1" l="1"/>
  <c r="B977" i="1" s="1"/>
  <c r="A978" i="1" l="1"/>
  <c r="B978" i="1" s="1"/>
  <c r="A979" i="1" l="1"/>
  <c r="B979" i="1" s="1"/>
  <c r="A980" i="1" l="1"/>
  <c r="B980" i="1" s="1"/>
  <c r="A981" i="1" l="1"/>
  <c r="B981" i="1" s="1"/>
  <c r="A982" i="1" l="1"/>
  <c r="B982" i="1" s="1"/>
  <c r="A983" i="1" l="1"/>
  <c r="B983" i="1" s="1"/>
  <c r="A984" i="1" l="1"/>
  <c r="B984" i="1" s="1"/>
  <c r="A985" i="1" l="1"/>
  <c r="B985" i="1" s="1"/>
  <c r="A986" i="1" l="1"/>
  <c r="B986" i="1" s="1"/>
  <c r="A987" i="1" l="1"/>
  <c r="B987" i="1" s="1"/>
  <c r="A988" i="1" l="1"/>
  <c r="B988" i="1" s="1"/>
  <c r="A989" i="1" l="1"/>
  <c r="B989" i="1" s="1"/>
  <c r="A990" i="1" l="1"/>
  <c r="B990" i="1" s="1"/>
  <c r="A991" i="1" l="1"/>
  <c r="B991" i="1" s="1"/>
  <c r="A992" i="1" l="1"/>
  <c r="B992" i="1" s="1"/>
  <c r="A993" i="1" l="1"/>
  <c r="B993" i="1" s="1"/>
  <c r="A994" i="1" l="1"/>
  <c r="B994" i="1" s="1"/>
  <c r="A995" i="1" l="1"/>
  <c r="B995" i="1" s="1"/>
  <c r="A996" i="1" l="1"/>
  <c r="B996" i="1" s="1"/>
  <c r="A997" i="1" l="1"/>
  <c r="B997" i="1" s="1"/>
  <c r="A998" i="1" l="1"/>
  <c r="B998" i="1" s="1"/>
  <c r="A999" i="1" l="1"/>
  <c r="B999" i="1" s="1"/>
  <c r="A1000" i="1" l="1"/>
  <c r="B1000" i="1" s="1"/>
  <c r="A1001" i="1" l="1"/>
  <c r="B1001" i="1" s="1"/>
  <c r="A1002" i="1" l="1"/>
  <c r="B1002" i="1" s="1"/>
  <c r="A1003" i="1" l="1"/>
  <c r="B1003" i="1" s="1"/>
  <c r="A1004" i="1" l="1"/>
  <c r="B1004" i="1" s="1"/>
  <c r="A1005" i="1" l="1"/>
  <c r="B1005" i="1" s="1"/>
  <c r="A1006" i="1" l="1"/>
  <c r="B1006" i="1" s="1"/>
  <c r="A1007" i="1" l="1"/>
  <c r="B1007" i="1" s="1"/>
  <c r="A1008" i="1" l="1"/>
  <c r="B1008" i="1" s="1"/>
  <c r="A1009" i="1" l="1"/>
  <c r="B1009" i="1" s="1"/>
  <c r="A1010" i="1" l="1"/>
  <c r="B1010" i="1" s="1"/>
  <c r="A1011" i="1" l="1"/>
  <c r="B1011" i="1" s="1"/>
  <c r="A1012" i="1" l="1"/>
  <c r="B1012" i="1" s="1"/>
  <c r="A1013" i="1" l="1"/>
  <c r="B1013" i="1" s="1"/>
  <c r="A1014" i="1" l="1"/>
  <c r="B1014" i="1" s="1"/>
  <c r="A1015" i="1" l="1"/>
  <c r="B1015" i="1" s="1"/>
  <c r="A1016" i="1" l="1"/>
  <c r="B1016" i="1" s="1"/>
  <c r="A1017" i="1" l="1"/>
  <c r="B1017" i="1" s="1"/>
  <c r="A1018" i="1" l="1"/>
  <c r="B1018" i="1" s="1"/>
  <c r="A1019" i="1" l="1"/>
  <c r="B1019" i="1" s="1"/>
  <c r="A1020" i="1" l="1"/>
  <c r="B1020" i="1" s="1"/>
  <c r="A1021" i="1" l="1"/>
  <c r="B1021" i="1" s="1"/>
  <c r="A1022" i="1" l="1"/>
  <c r="B1022" i="1" s="1"/>
  <c r="A1023" i="1" l="1"/>
  <c r="B1023" i="1" s="1"/>
  <c r="A1024" i="1" l="1"/>
  <c r="B1024" i="1" s="1"/>
  <c r="A1025" i="1" l="1"/>
  <c r="B1025" i="1" s="1"/>
  <c r="A1026" i="1" l="1"/>
  <c r="B1026" i="1" s="1"/>
  <c r="A1027" i="1" l="1"/>
  <c r="B1027" i="1" s="1"/>
  <c r="A1028" i="1" l="1"/>
  <c r="B1028" i="1" s="1"/>
  <c r="A1029" i="1" l="1"/>
  <c r="B1029" i="1" s="1"/>
  <c r="A1030" i="1" l="1"/>
  <c r="B1030" i="1" s="1"/>
  <c r="A1031" i="1" l="1"/>
  <c r="B1031" i="1" s="1"/>
  <c r="A1032" i="1" l="1"/>
  <c r="B1032" i="1" s="1"/>
  <c r="A1033" i="1" l="1"/>
  <c r="B1033" i="1" s="1"/>
  <c r="A1034" i="1" l="1"/>
  <c r="B1034" i="1" s="1"/>
  <c r="A1035" i="1" l="1"/>
  <c r="B1035" i="1" s="1"/>
  <c r="A1036" i="1" l="1"/>
  <c r="B1036" i="1" s="1"/>
  <c r="A1037" i="1" l="1"/>
  <c r="B1037" i="1" s="1"/>
  <c r="A1038" i="1" l="1"/>
  <c r="B1038" i="1" s="1"/>
  <c r="A1039" i="1" l="1"/>
  <c r="B1039" i="1" s="1"/>
  <c r="A1040" i="1" l="1"/>
  <c r="B1040" i="1" s="1"/>
  <c r="A1041" i="1" l="1"/>
  <c r="B1041" i="1" s="1"/>
  <c r="A1042" i="1" l="1"/>
  <c r="B1042" i="1" s="1"/>
  <c r="A1043" i="1" l="1"/>
  <c r="B1043" i="1" s="1"/>
  <c r="A1044" i="1" l="1"/>
  <c r="B1044" i="1" s="1"/>
  <c r="A1045" i="1" l="1"/>
  <c r="B1045" i="1" s="1"/>
  <c r="A1046" i="1" l="1"/>
  <c r="B1046" i="1" s="1"/>
  <c r="A1047" i="1" l="1"/>
  <c r="B1047" i="1" s="1"/>
  <c r="A1048" i="1" l="1"/>
  <c r="B1048" i="1" s="1"/>
  <c r="A1049" i="1" l="1"/>
  <c r="B1049" i="1" s="1"/>
  <c r="A1050" i="1" l="1"/>
  <c r="B1050" i="1" s="1"/>
  <c r="A1051" i="1" l="1"/>
  <c r="B1051" i="1" s="1"/>
  <c r="A1052" i="1" l="1"/>
  <c r="B1052" i="1" s="1"/>
  <c r="A1053" i="1" l="1"/>
  <c r="B1053" i="1" s="1"/>
  <c r="A1054" i="1" l="1"/>
  <c r="B1054" i="1" s="1"/>
  <c r="A1055" i="1" l="1"/>
  <c r="B1055" i="1" s="1"/>
  <c r="A1056" i="1" l="1"/>
  <c r="B1056" i="1" s="1"/>
  <c r="A1057" i="1" l="1"/>
  <c r="B1057" i="1" s="1"/>
  <c r="A1058" i="1" l="1"/>
  <c r="B1058" i="1" s="1"/>
  <c r="A1059" i="1" l="1"/>
  <c r="B1059" i="1" s="1"/>
  <c r="A1060" i="1" l="1"/>
  <c r="B1060" i="1" s="1"/>
  <c r="A1061" i="1" l="1"/>
  <c r="B1061" i="1" s="1"/>
  <c r="A1062" i="1" l="1"/>
  <c r="B1062" i="1" s="1"/>
  <c r="A1063" i="1" l="1"/>
  <c r="B1063" i="1" s="1"/>
  <c r="A1064" i="1" l="1"/>
  <c r="B1064" i="1" s="1"/>
  <c r="A1065" i="1" l="1"/>
  <c r="B1065" i="1" s="1"/>
  <c r="A1066" i="1" l="1"/>
  <c r="B1066" i="1" s="1"/>
  <c r="A1067" i="1" l="1"/>
  <c r="B1067" i="1" s="1"/>
  <c r="A1068" i="1" l="1"/>
  <c r="B1068" i="1" s="1"/>
  <c r="A1069" i="1" l="1"/>
  <c r="B1069" i="1" s="1"/>
  <c r="A1070" i="1" l="1"/>
  <c r="B1070" i="1" s="1"/>
  <c r="A1071" i="1" l="1"/>
  <c r="B1071" i="1" s="1"/>
  <c r="A1072" i="1" l="1"/>
  <c r="B1072" i="1" s="1"/>
  <c r="A1073" i="1" l="1"/>
  <c r="B1073" i="1" s="1"/>
  <c r="A1074" i="1" l="1"/>
  <c r="B1074" i="1" s="1"/>
  <c r="A1075" i="1" l="1"/>
  <c r="B1075" i="1" s="1"/>
  <c r="A1076" i="1" l="1"/>
  <c r="B1076" i="1" s="1"/>
  <c r="A1077" i="1" l="1"/>
  <c r="B1077" i="1" s="1"/>
  <c r="A1078" i="1" l="1"/>
  <c r="B1078" i="1" s="1"/>
  <c r="A1079" i="1" l="1"/>
  <c r="B1079" i="1" s="1"/>
  <c r="A1080" i="1" l="1"/>
  <c r="B1080" i="1" s="1"/>
  <c r="A1081" i="1" l="1"/>
  <c r="B1081" i="1" s="1"/>
  <c r="A1082" i="1" l="1"/>
  <c r="B1082" i="1" s="1"/>
  <c r="A1083" i="1" l="1"/>
  <c r="B1083" i="1" s="1"/>
  <c r="A1084" i="1" l="1"/>
  <c r="B1084" i="1" s="1"/>
  <c r="A1085" i="1" l="1"/>
  <c r="B1085" i="1" s="1"/>
  <c r="A1086" i="1" l="1"/>
  <c r="B1086" i="1" s="1"/>
  <c r="A1087" i="1" l="1"/>
  <c r="B1087" i="1" s="1"/>
  <c r="A1088" i="1" l="1"/>
  <c r="B1088" i="1" s="1"/>
  <c r="A1089" i="1" l="1"/>
  <c r="B1089" i="1" s="1"/>
  <c r="A1090" i="1" l="1"/>
  <c r="B1090" i="1" s="1"/>
  <c r="A1091" i="1" l="1"/>
  <c r="B1091" i="1" s="1"/>
  <c r="A1092" i="1" l="1"/>
  <c r="B1092" i="1" s="1"/>
  <c r="A1093" i="1" l="1"/>
  <c r="B1093" i="1" s="1"/>
  <c r="A1094" i="1" l="1"/>
  <c r="B1094" i="1" s="1"/>
  <c r="A1095" i="1" l="1"/>
  <c r="B1095" i="1" s="1"/>
  <c r="A1096" i="1" l="1"/>
  <c r="B1096" i="1" s="1"/>
  <c r="A1097" i="1" l="1"/>
  <c r="B1097" i="1" s="1"/>
  <c r="A1098" i="1" l="1"/>
  <c r="B1098" i="1" s="1"/>
  <c r="A1099" i="1" l="1"/>
  <c r="B1099" i="1" s="1"/>
  <c r="A1100" i="1" l="1"/>
  <c r="B1100" i="1" s="1"/>
  <c r="A1101" i="1" l="1"/>
  <c r="B1101" i="1" s="1"/>
  <c r="A1102" i="1" l="1"/>
  <c r="B1102" i="1" s="1"/>
  <c r="A1103" i="1" l="1"/>
  <c r="B1103" i="1" s="1"/>
  <c r="A1104" i="1" l="1"/>
  <c r="B1104" i="1" s="1"/>
  <c r="A1105" i="1" l="1"/>
  <c r="B1105" i="1" s="1"/>
  <c r="A1106" i="1" l="1"/>
  <c r="B1106" i="1" s="1"/>
  <c r="A1107" i="1" l="1"/>
  <c r="B1107" i="1" s="1"/>
  <c r="A1108" i="1" l="1"/>
  <c r="B1108" i="1" s="1"/>
  <c r="A1109" i="1" l="1"/>
  <c r="B1109" i="1" s="1"/>
  <c r="A1110" i="1" l="1"/>
  <c r="B1110" i="1" s="1"/>
  <c r="A1111" i="1" l="1"/>
  <c r="B1111" i="1" s="1"/>
  <c r="A1112" i="1" l="1"/>
  <c r="B1112" i="1" s="1"/>
  <c r="A1113" i="1" l="1"/>
  <c r="B1113" i="1" s="1"/>
  <c r="A1114" i="1" l="1"/>
  <c r="B1114" i="1" s="1"/>
  <c r="A1115" i="1" l="1"/>
  <c r="B1115" i="1" s="1"/>
  <c r="A1116" i="1" l="1"/>
  <c r="B1116" i="1" s="1"/>
  <c r="A1117" i="1" l="1"/>
  <c r="B1117" i="1" s="1"/>
  <c r="A1118" i="1" l="1"/>
  <c r="B1118" i="1" s="1"/>
  <c r="A1119" i="1" l="1"/>
  <c r="B1119" i="1" s="1"/>
  <c r="A1120" i="1" l="1"/>
  <c r="B1120" i="1" s="1"/>
  <c r="A1121" i="1" l="1"/>
  <c r="B1121" i="1" s="1"/>
  <c r="A1122" i="1" l="1"/>
  <c r="B1122" i="1" s="1"/>
  <c r="A1123" i="1" l="1"/>
  <c r="B1123" i="1" s="1"/>
  <c r="A1124" i="1" l="1"/>
  <c r="B1124" i="1" s="1"/>
  <c r="A1125" i="1" l="1"/>
  <c r="B1125" i="1" s="1"/>
  <c r="A1126" i="1" l="1"/>
  <c r="B1126" i="1" s="1"/>
  <c r="A1127" i="1" l="1"/>
  <c r="B1127" i="1" s="1"/>
  <c r="A1128" i="1" l="1"/>
  <c r="B1128" i="1" s="1"/>
  <c r="A1129" i="1" l="1"/>
  <c r="B1129" i="1" s="1"/>
  <c r="A1130" i="1" l="1"/>
  <c r="B1130" i="1" s="1"/>
  <c r="A1131" i="1" l="1"/>
  <c r="B1131" i="1" s="1"/>
  <c r="A1132" i="1" l="1"/>
  <c r="B1132" i="1" s="1"/>
  <c r="A1133" i="1" l="1"/>
  <c r="B1133" i="1" s="1"/>
  <c r="A1134" i="1" l="1"/>
  <c r="B1134" i="1" s="1"/>
  <c r="A1135" i="1" l="1"/>
  <c r="B1135" i="1" s="1"/>
  <c r="A1136" i="1" l="1"/>
  <c r="B1136" i="1" s="1"/>
  <c r="A1137" i="1" l="1"/>
  <c r="B1137" i="1" s="1"/>
  <c r="A1138" i="1" l="1"/>
  <c r="B1138" i="1" s="1"/>
  <c r="A1139" i="1" l="1"/>
  <c r="B1139" i="1" s="1"/>
  <c r="A1140" i="1" l="1"/>
  <c r="B1140" i="1" s="1"/>
  <c r="A1141" i="1" l="1"/>
  <c r="B1141" i="1" s="1"/>
  <c r="A1142" i="1" l="1"/>
  <c r="B1142" i="1" s="1"/>
  <c r="A1143" i="1" l="1"/>
  <c r="B1143" i="1" s="1"/>
  <c r="A1144" i="1" l="1"/>
  <c r="B1144" i="1" s="1"/>
  <c r="A1145" i="1" l="1"/>
  <c r="B1145" i="1" s="1"/>
  <c r="A1146" i="1" l="1"/>
  <c r="B1146" i="1" s="1"/>
  <c r="A1147" i="1" l="1"/>
  <c r="B1147" i="1" s="1"/>
  <c r="A1148" i="1" l="1"/>
  <c r="B1148" i="1" s="1"/>
  <c r="A1149" i="1" l="1"/>
  <c r="B1149" i="1" s="1"/>
  <c r="A1150" i="1" l="1"/>
  <c r="B1150" i="1" s="1"/>
  <c r="A1151" i="1" l="1"/>
  <c r="B1151" i="1" s="1"/>
  <c r="A1152" i="1" l="1"/>
  <c r="B1152" i="1" s="1"/>
  <c r="A1153" i="1" l="1"/>
  <c r="B1153" i="1" s="1"/>
  <c r="A1154" i="1" l="1"/>
  <c r="B1154" i="1" s="1"/>
  <c r="A1155" i="1" l="1"/>
  <c r="B1155" i="1" s="1"/>
  <c r="A1156" i="1" l="1"/>
  <c r="B1156" i="1" s="1"/>
  <c r="A1157" i="1" l="1"/>
  <c r="B1157" i="1" s="1"/>
  <c r="A1158" i="1" l="1"/>
  <c r="B1158" i="1" s="1"/>
  <c r="A1159" i="1" l="1"/>
  <c r="B1159" i="1" s="1"/>
  <c r="A1160" i="1" l="1"/>
  <c r="B1160" i="1" s="1"/>
  <c r="A1161" i="1" l="1"/>
  <c r="B1161" i="1" s="1"/>
  <c r="A1162" i="1" l="1"/>
  <c r="B1162" i="1" s="1"/>
  <c r="A1163" i="1" l="1"/>
  <c r="B1163" i="1" s="1"/>
  <c r="A1164" i="1" l="1"/>
  <c r="B1164" i="1" s="1"/>
  <c r="A1165" i="1" l="1"/>
  <c r="B1165" i="1" s="1"/>
  <c r="A1166" i="1" l="1"/>
  <c r="B1166" i="1" s="1"/>
  <c r="A1167" i="1" l="1"/>
  <c r="B1167" i="1" s="1"/>
  <c r="A1168" i="1" l="1"/>
  <c r="B1168" i="1" s="1"/>
  <c r="A1169" i="1" l="1"/>
  <c r="B1169" i="1" s="1"/>
  <c r="A1170" i="1" l="1"/>
  <c r="B1170" i="1" s="1"/>
  <c r="A1171" i="1" l="1"/>
  <c r="B1171" i="1" s="1"/>
  <c r="A1172" i="1" l="1"/>
  <c r="B1172" i="1" s="1"/>
  <c r="A1173" i="1" l="1"/>
  <c r="B1173" i="1" s="1"/>
  <c r="A1174" i="1" l="1"/>
  <c r="B1174" i="1" s="1"/>
  <c r="A1175" i="1" l="1"/>
  <c r="B1175" i="1" s="1"/>
  <c r="A1176" i="1" l="1"/>
  <c r="B1176" i="1" s="1"/>
  <c r="A1177" i="1" l="1"/>
  <c r="B1177" i="1" s="1"/>
  <c r="A1178" i="1" l="1"/>
  <c r="B1178" i="1" s="1"/>
  <c r="A1179" i="1" l="1"/>
  <c r="B1179" i="1" s="1"/>
  <c r="A1180" i="1" l="1"/>
  <c r="B1180" i="1" s="1"/>
  <c r="A1181" i="1" l="1"/>
  <c r="B1181" i="1" s="1"/>
  <c r="A1182" i="1" l="1"/>
  <c r="B1182" i="1" s="1"/>
  <c r="A1183" i="1" l="1"/>
  <c r="B1183" i="1" s="1"/>
  <c r="A1184" i="1" l="1"/>
  <c r="B1184" i="1" s="1"/>
  <c r="A1185" i="1" l="1"/>
  <c r="B1185" i="1" s="1"/>
  <c r="A1186" i="1" l="1"/>
  <c r="B1186" i="1" s="1"/>
  <c r="A1187" i="1" l="1"/>
  <c r="B1187" i="1" s="1"/>
  <c r="A1188" i="1" l="1"/>
  <c r="B1188" i="1" s="1"/>
  <c r="A1189" i="1" l="1"/>
  <c r="B1189" i="1" s="1"/>
  <c r="A1190" i="1" l="1"/>
  <c r="B1190" i="1" s="1"/>
  <c r="A1191" i="1" l="1"/>
  <c r="B1191" i="1" s="1"/>
  <c r="A1192" i="1" l="1"/>
  <c r="B1192" i="1" s="1"/>
  <c r="A1193" i="1" l="1"/>
  <c r="B1193" i="1" s="1"/>
  <c r="A1194" i="1" l="1"/>
  <c r="B1194" i="1" s="1"/>
  <c r="A1195" i="1" l="1"/>
  <c r="B1195" i="1" s="1"/>
  <c r="A1196" i="1" l="1"/>
  <c r="B1196" i="1" s="1"/>
  <c r="A1197" i="1" l="1"/>
  <c r="B1197" i="1" s="1"/>
  <c r="A1198" i="1" l="1"/>
  <c r="B1198" i="1" s="1"/>
  <c r="A1199" i="1" l="1"/>
  <c r="B1199" i="1" s="1"/>
  <c r="A1200" i="1" l="1"/>
  <c r="B1200" i="1" s="1"/>
  <c r="A1201" i="1" l="1"/>
  <c r="B1201" i="1" s="1"/>
  <c r="A1202" i="1" l="1"/>
  <c r="B1202" i="1" s="1"/>
  <c r="A1203" i="1" l="1"/>
  <c r="B1203" i="1" s="1"/>
  <c r="A1204" i="1" l="1"/>
  <c r="B1204" i="1" s="1"/>
  <c r="A1205" i="1" l="1"/>
  <c r="B1205" i="1" s="1"/>
  <c r="A1206" i="1" l="1"/>
  <c r="B1206" i="1" s="1"/>
  <c r="A1207" i="1" l="1"/>
  <c r="B1207" i="1" s="1"/>
  <c r="A1208" i="1" l="1"/>
  <c r="B1208" i="1" s="1"/>
  <c r="A1209" i="1" l="1"/>
  <c r="B1209" i="1" s="1"/>
  <c r="A1210" i="1" l="1"/>
  <c r="B1210" i="1" s="1"/>
  <c r="A1211" i="1" l="1"/>
  <c r="B1211" i="1" s="1"/>
  <c r="A1212" i="1" l="1"/>
  <c r="B1212" i="1" s="1"/>
  <c r="A1213" i="1" l="1"/>
  <c r="B1213" i="1" s="1"/>
  <c r="A1214" i="1" l="1"/>
  <c r="B1214" i="1" s="1"/>
  <c r="A1215" i="1" l="1"/>
  <c r="B1215" i="1" s="1"/>
  <c r="A1216" i="1" l="1"/>
  <c r="B1216" i="1" s="1"/>
  <c r="A1217" i="1" l="1"/>
  <c r="B1217" i="1" s="1"/>
  <c r="A1218" i="1" l="1"/>
  <c r="B1218" i="1" s="1"/>
  <c r="A1219" i="1" l="1"/>
  <c r="B1219" i="1" s="1"/>
  <c r="A1220" i="1" l="1"/>
  <c r="B1220" i="1" s="1"/>
  <c r="A1221" i="1" l="1"/>
  <c r="B1221" i="1" s="1"/>
  <c r="A1222" i="1" l="1"/>
  <c r="B1222" i="1" s="1"/>
  <c r="A1223" i="1" l="1"/>
  <c r="B1223" i="1" s="1"/>
  <c r="A1224" i="1" l="1"/>
  <c r="B1224" i="1" s="1"/>
  <c r="A1225" i="1" l="1"/>
  <c r="B1225" i="1" s="1"/>
  <c r="A1226" i="1" l="1"/>
  <c r="B1226" i="1" s="1"/>
  <c r="A1227" i="1" l="1"/>
  <c r="B1227" i="1" s="1"/>
  <c r="A1228" i="1" l="1"/>
  <c r="B1228" i="1" s="1"/>
  <c r="A1229" i="1" l="1"/>
  <c r="B1229" i="1" s="1"/>
  <c r="A1230" i="1" l="1"/>
  <c r="B1230" i="1" s="1"/>
  <c r="A1231" i="1" l="1"/>
  <c r="B1231" i="1" s="1"/>
  <c r="A1232" i="1" l="1"/>
  <c r="B1232" i="1" s="1"/>
  <c r="A1233" i="1" l="1"/>
  <c r="B1233" i="1" s="1"/>
  <c r="A1234" i="1" l="1"/>
  <c r="B1234" i="1" s="1"/>
  <c r="A1235" i="1" l="1"/>
  <c r="B1235" i="1" s="1"/>
  <c r="A1236" i="1" l="1"/>
  <c r="B1236" i="1" s="1"/>
  <c r="A1237" i="1" l="1"/>
  <c r="B1237" i="1" s="1"/>
  <c r="A1238" i="1" l="1"/>
  <c r="B1238" i="1" s="1"/>
  <c r="A1239" i="1" l="1"/>
  <c r="B1239" i="1" s="1"/>
  <c r="A1240" i="1" l="1"/>
  <c r="B1240" i="1" s="1"/>
  <c r="A1241" i="1" l="1"/>
  <c r="B1241" i="1" s="1"/>
  <c r="A1242" i="1" l="1"/>
  <c r="B1242" i="1" s="1"/>
  <c r="A1243" i="1" l="1"/>
  <c r="B1243" i="1" s="1"/>
  <c r="A1244" i="1" l="1"/>
  <c r="B1244" i="1" s="1"/>
  <c r="A1245" i="1" l="1"/>
  <c r="B1245" i="1" s="1"/>
  <c r="A1246" i="1" l="1"/>
  <c r="B1246" i="1" s="1"/>
  <c r="A1247" i="1" l="1"/>
  <c r="B1247" i="1" s="1"/>
  <c r="A1248" i="1" l="1"/>
  <c r="B1248" i="1" s="1"/>
  <c r="A1249" i="1" l="1"/>
  <c r="B1249" i="1" s="1"/>
  <c r="A1250" i="1" l="1"/>
  <c r="B1250" i="1" s="1"/>
  <c r="A1251" i="1" l="1"/>
  <c r="B1251" i="1" s="1"/>
  <c r="A1252" i="1" l="1"/>
  <c r="B1252" i="1" s="1"/>
  <c r="A1253" i="1" l="1"/>
  <c r="B1253" i="1" s="1"/>
  <c r="A1254" i="1" l="1"/>
  <c r="B1254" i="1" s="1"/>
  <c r="A1255" i="1" l="1"/>
  <c r="B1255" i="1" s="1"/>
  <c r="A1256" i="1" l="1"/>
  <c r="B1256" i="1" s="1"/>
  <c r="A1257" i="1" l="1"/>
  <c r="B1257" i="1" s="1"/>
  <c r="A1258" i="1" l="1"/>
  <c r="B1258" i="1" s="1"/>
  <c r="A1259" i="1" l="1"/>
  <c r="B1259" i="1" s="1"/>
  <c r="A1260" i="1" l="1"/>
  <c r="B1260" i="1" s="1"/>
  <c r="A1261" i="1" l="1"/>
  <c r="B1261" i="1" s="1"/>
  <c r="A1262" i="1" l="1"/>
  <c r="B1262" i="1" s="1"/>
  <c r="A1263" i="1" l="1"/>
  <c r="B1263" i="1" s="1"/>
  <c r="A1264" i="1" l="1"/>
  <c r="B1264" i="1" s="1"/>
  <c r="A1265" i="1" l="1"/>
  <c r="B1265" i="1" s="1"/>
  <c r="A1266" i="1" l="1"/>
  <c r="B1266" i="1" s="1"/>
  <c r="A1267" i="1" l="1"/>
  <c r="B1267" i="1" s="1"/>
  <c r="A1268" i="1" l="1"/>
  <c r="B1268" i="1" s="1"/>
  <c r="A1269" i="1" l="1"/>
  <c r="B1269" i="1" s="1"/>
  <c r="A1270" i="1" l="1"/>
  <c r="B1270" i="1" s="1"/>
  <c r="A1271" i="1" l="1"/>
  <c r="B1271" i="1" s="1"/>
  <c r="A1272" i="1" l="1"/>
  <c r="B1272" i="1" s="1"/>
  <c r="A1273" i="1" l="1"/>
  <c r="B1273" i="1" s="1"/>
  <c r="A1274" i="1" l="1"/>
  <c r="B1274" i="1" s="1"/>
  <c r="A1275" i="1" l="1"/>
  <c r="B1275" i="1" s="1"/>
  <c r="A1276" i="1" l="1"/>
  <c r="B1276" i="1" s="1"/>
  <c r="A1277" i="1" l="1"/>
  <c r="B1277" i="1" s="1"/>
  <c r="A1278" i="1" l="1"/>
  <c r="B1278" i="1" s="1"/>
  <c r="A1279" i="1" l="1"/>
  <c r="B1279" i="1" s="1"/>
  <c r="A1280" i="1" l="1"/>
  <c r="B1280" i="1" s="1"/>
  <c r="A1281" i="1" l="1"/>
  <c r="B1281" i="1" s="1"/>
  <c r="A1282" i="1" l="1"/>
  <c r="B1282" i="1" s="1"/>
  <c r="A1283" i="1" l="1"/>
  <c r="B1283" i="1" s="1"/>
  <c r="A1284" i="1" l="1"/>
  <c r="B1284" i="1" s="1"/>
  <c r="A1285" i="1" l="1"/>
  <c r="B1285" i="1" s="1"/>
  <c r="A1286" i="1" l="1"/>
  <c r="B1286" i="1" s="1"/>
  <c r="A1287" i="1" l="1"/>
  <c r="B1287" i="1" s="1"/>
  <c r="A1288" i="1" l="1"/>
  <c r="B1288" i="1" s="1"/>
  <c r="A1289" i="1" l="1"/>
  <c r="B1289" i="1" s="1"/>
  <c r="A1290" i="1" l="1"/>
  <c r="B1290" i="1" s="1"/>
  <c r="A1291" i="1" l="1"/>
  <c r="B1291" i="1" s="1"/>
  <c r="A1292" i="1" l="1"/>
  <c r="B1292" i="1" s="1"/>
  <c r="A1293" i="1" l="1"/>
  <c r="B1293" i="1" s="1"/>
  <c r="A1294" i="1" l="1"/>
  <c r="B1294" i="1" s="1"/>
  <c r="A1295" i="1" l="1"/>
  <c r="B1295" i="1" s="1"/>
  <c r="A1296" i="1" l="1"/>
  <c r="B1296" i="1" s="1"/>
  <c r="A1297" i="1" l="1"/>
  <c r="B1297" i="1" s="1"/>
  <c r="A1298" i="1" l="1"/>
  <c r="B1298" i="1" s="1"/>
  <c r="A1299" i="1" l="1"/>
  <c r="B1299" i="1" s="1"/>
  <c r="A1300" i="1" l="1"/>
  <c r="B1300" i="1" s="1"/>
  <c r="A1301" i="1" l="1"/>
  <c r="B1301" i="1" s="1"/>
  <c r="A1302" i="1" l="1"/>
  <c r="B1302" i="1" s="1"/>
  <c r="A1303" i="1" l="1"/>
  <c r="B1303" i="1" s="1"/>
  <c r="A1304" i="1" l="1"/>
  <c r="B1304" i="1" s="1"/>
  <c r="A1305" i="1" l="1"/>
  <c r="B1305" i="1" s="1"/>
  <c r="A1306" i="1" l="1"/>
  <c r="B1306" i="1" s="1"/>
  <c r="A1307" i="1" l="1"/>
  <c r="B1307" i="1" s="1"/>
  <c r="A1308" i="1" l="1"/>
  <c r="B1308" i="1" s="1"/>
  <c r="A1309" i="1" l="1"/>
  <c r="B1309" i="1" s="1"/>
  <c r="A1310" i="1" l="1"/>
  <c r="B1310" i="1" s="1"/>
  <c r="A1311" i="1" l="1"/>
  <c r="B1311" i="1" s="1"/>
  <c r="A1312" i="1" l="1"/>
  <c r="B1312" i="1" s="1"/>
  <c r="A1313" i="1" l="1"/>
  <c r="B1313" i="1" s="1"/>
  <c r="A1314" i="1" l="1"/>
  <c r="B1314" i="1" s="1"/>
  <c r="A1315" i="1" l="1"/>
  <c r="B1315" i="1" s="1"/>
  <c r="A1316" i="1" l="1"/>
  <c r="B1316" i="1" s="1"/>
  <c r="A1317" i="1" l="1"/>
  <c r="B1317" i="1" s="1"/>
  <c r="A1318" i="1" l="1"/>
  <c r="B1318" i="1" s="1"/>
  <c r="A1319" i="1" l="1"/>
  <c r="B1319" i="1" s="1"/>
  <c r="A1320" i="1" l="1"/>
  <c r="B1320" i="1" s="1"/>
  <c r="A1321" i="1" l="1"/>
  <c r="B1321" i="1" s="1"/>
  <c r="A1322" i="1" l="1"/>
  <c r="B1322" i="1" s="1"/>
  <c r="A1323" i="1" l="1"/>
  <c r="B1323" i="1" s="1"/>
  <c r="A1324" i="1" l="1"/>
  <c r="B1324" i="1" s="1"/>
  <c r="A1325" i="1" l="1"/>
  <c r="B1325" i="1" s="1"/>
  <c r="A1326" i="1" l="1"/>
  <c r="B1326" i="1" s="1"/>
  <c r="A1327" i="1" l="1"/>
  <c r="B1327" i="1" s="1"/>
  <c r="A1328" i="1" l="1"/>
  <c r="B1328" i="1" s="1"/>
  <c r="A1329" i="1" l="1"/>
  <c r="B1329" i="1" s="1"/>
  <c r="A1330" i="1" l="1"/>
  <c r="B1330" i="1" s="1"/>
  <c r="A1331" i="1" l="1"/>
  <c r="B1331" i="1" s="1"/>
  <c r="A1332" i="1" l="1"/>
  <c r="B1332" i="1" s="1"/>
  <c r="A1333" i="1" l="1"/>
  <c r="B1333" i="1" s="1"/>
  <c r="A1334" i="1" l="1"/>
  <c r="B1334" i="1" s="1"/>
  <c r="A1335" i="1" l="1"/>
  <c r="B1335" i="1" s="1"/>
  <c r="A1336" i="1" l="1"/>
  <c r="B1336" i="1" s="1"/>
  <c r="A1337" i="1" l="1"/>
  <c r="B1337" i="1" s="1"/>
  <c r="A1338" i="1" l="1"/>
  <c r="B1338" i="1" s="1"/>
  <c r="A1339" i="1" l="1"/>
  <c r="B1339" i="1" s="1"/>
  <c r="A1340" i="1" l="1"/>
  <c r="B1340" i="1" s="1"/>
  <c r="A1341" i="1" l="1"/>
  <c r="B1341" i="1" s="1"/>
  <c r="A1342" i="1" l="1"/>
  <c r="B1342" i="1" s="1"/>
  <c r="A1343" i="1" l="1"/>
  <c r="B1343" i="1" s="1"/>
  <c r="A1344" i="1" l="1"/>
  <c r="B1344" i="1" s="1"/>
  <c r="A1345" i="1" l="1"/>
  <c r="B1345" i="1" s="1"/>
  <c r="A1346" i="1" l="1"/>
  <c r="B1346" i="1" s="1"/>
  <c r="A1347" i="1" l="1"/>
  <c r="B1347" i="1" s="1"/>
  <c r="A1348" i="1" l="1"/>
  <c r="B1348" i="1" s="1"/>
  <c r="A1349" i="1" l="1"/>
  <c r="B1349" i="1" s="1"/>
  <c r="A1350" i="1" l="1"/>
  <c r="B1350" i="1" s="1"/>
  <c r="A1351" i="1" l="1"/>
  <c r="B1351" i="1" s="1"/>
  <c r="A1352" i="1" l="1"/>
  <c r="B1352" i="1" s="1"/>
  <c r="A1353" i="1" l="1"/>
  <c r="B1353" i="1" s="1"/>
  <c r="A1354" i="1" l="1"/>
  <c r="B1354" i="1" s="1"/>
  <c r="A1355" i="1" l="1"/>
  <c r="B1355" i="1" s="1"/>
  <c r="A1356" i="1" l="1"/>
  <c r="B1356" i="1" s="1"/>
  <c r="A1357" i="1" l="1"/>
  <c r="B1357" i="1" s="1"/>
  <c r="A1358" i="1" l="1"/>
  <c r="B1358" i="1" s="1"/>
  <c r="A1359" i="1" l="1"/>
  <c r="B1359" i="1" s="1"/>
  <c r="A1360" i="1" l="1"/>
  <c r="B1360" i="1" s="1"/>
  <c r="A1361" i="1" l="1"/>
  <c r="B1361" i="1" s="1"/>
  <c r="A1362" i="1" l="1"/>
  <c r="B1362" i="1" s="1"/>
  <c r="A1363" i="1" l="1"/>
  <c r="B1363" i="1" s="1"/>
  <c r="A1364" i="1" l="1"/>
  <c r="B1364" i="1" s="1"/>
  <c r="A1365" i="1" l="1"/>
  <c r="B1365" i="1" s="1"/>
  <c r="A1366" i="1" l="1"/>
  <c r="B1366" i="1" s="1"/>
  <c r="A1367" i="1" l="1"/>
  <c r="B1367" i="1" s="1"/>
  <c r="A1368" i="1" l="1"/>
  <c r="B1368" i="1" s="1"/>
  <c r="A1369" i="1" l="1"/>
  <c r="B1369" i="1" s="1"/>
  <c r="A1370" i="1" l="1"/>
  <c r="B1370" i="1" s="1"/>
  <c r="A1371" i="1" l="1"/>
  <c r="B1371" i="1" s="1"/>
  <c r="A1372" i="1" l="1"/>
  <c r="B1372" i="1" s="1"/>
  <c r="A1373" i="1" l="1"/>
  <c r="B1373" i="1" s="1"/>
  <c r="A1374" i="1" l="1"/>
  <c r="B1374" i="1" s="1"/>
  <c r="A1375" i="1" l="1"/>
  <c r="B1375" i="1" s="1"/>
  <c r="A1376" i="1" l="1"/>
  <c r="B1376" i="1" s="1"/>
  <c r="A1377" i="1" l="1"/>
  <c r="B1377" i="1" s="1"/>
  <c r="A1378" i="1" l="1"/>
  <c r="B1378" i="1" s="1"/>
  <c r="A1379" i="1" l="1"/>
  <c r="B1379" i="1" s="1"/>
  <c r="A1380" i="1" l="1"/>
  <c r="B1380" i="1" s="1"/>
  <c r="A1381" i="1" l="1"/>
  <c r="B1381" i="1" s="1"/>
  <c r="A1382" i="1" l="1"/>
  <c r="B1382" i="1" s="1"/>
  <c r="A1383" i="1" l="1"/>
  <c r="B1383" i="1" s="1"/>
  <c r="A1384" i="1" l="1"/>
  <c r="B1384" i="1" s="1"/>
  <c r="A1385" i="1" l="1"/>
  <c r="B1385" i="1" s="1"/>
  <c r="A1386" i="1" l="1"/>
  <c r="B1386" i="1" s="1"/>
  <c r="A1387" i="1" l="1"/>
  <c r="B1387" i="1" s="1"/>
  <c r="A1388" i="1" l="1"/>
  <c r="B1388" i="1" s="1"/>
  <c r="A1389" i="1" l="1"/>
  <c r="B1389" i="1" s="1"/>
  <c r="A1390" i="1" l="1"/>
  <c r="B1390" i="1" s="1"/>
  <c r="A1391" i="1" l="1"/>
  <c r="B1391" i="1" s="1"/>
  <c r="A1392" i="1" l="1"/>
  <c r="B1392" i="1" s="1"/>
  <c r="A1393" i="1" l="1"/>
  <c r="B1393" i="1" s="1"/>
  <c r="A1394" i="1" l="1"/>
  <c r="B1394" i="1" s="1"/>
  <c r="A1395" i="1" l="1"/>
  <c r="B1395" i="1" s="1"/>
  <c r="A1396" i="1" l="1"/>
  <c r="B1396" i="1" s="1"/>
  <c r="A1397" i="1" l="1"/>
  <c r="B1397" i="1" s="1"/>
  <c r="A1398" i="1" l="1"/>
  <c r="B1398" i="1" s="1"/>
  <c r="A1399" i="1" l="1"/>
  <c r="B1399" i="1" s="1"/>
  <c r="A1400" i="1" l="1"/>
  <c r="B1400" i="1" s="1"/>
  <c r="A1401" i="1" l="1"/>
  <c r="B1401" i="1" s="1"/>
  <c r="A1402" i="1" l="1"/>
  <c r="B1402" i="1" s="1"/>
  <c r="A1403" i="1" l="1"/>
  <c r="B1403" i="1" s="1"/>
  <c r="A1404" i="1" l="1"/>
  <c r="B1404" i="1" s="1"/>
  <c r="A1405" i="1" l="1"/>
  <c r="B1405" i="1" s="1"/>
  <c r="A1406" i="1" l="1"/>
  <c r="B1406" i="1" s="1"/>
  <c r="A1407" i="1" l="1"/>
  <c r="B1407" i="1" s="1"/>
  <c r="A1408" i="1" l="1"/>
  <c r="B1408" i="1" s="1"/>
  <c r="A1409" i="1" l="1"/>
  <c r="B1409" i="1" s="1"/>
  <c r="A1410" i="1" l="1"/>
  <c r="B1410" i="1" s="1"/>
  <c r="A1411" i="1" l="1"/>
  <c r="B1411" i="1" s="1"/>
  <c r="A1412" i="1" l="1"/>
  <c r="B1412" i="1" s="1"/>
  <c r="A1413" i="1" l="1"/>
  <c r="B1413" i="1" s="1"/>
  <c r="A1414" i="1" l="1"/>
  <c r="B1414" i="1" s="1"/>
  <c r="A1415" i="1" l="1"/>
  <c r="B1415" i="1" s="1"/>
  <c r="A1416" i="1" l="1"/>
  <c r="B1416" i="1" s="1"/>
  <c r="A1417" i="1" l="1"/>
  <c r="B1417" i="1" s="1"/>
  <c r="A1418" i="1" l="1"/>
  <c r="B1418" i="1" s="1"/>
  <c r="A1419" i="1" l="1"/>
  <c r="B1419" i="1" s="1"/>
  <c r="A1420" i="1" l="1"/>
  <c r="B1420" i="1" s="1"/>
  <c r="A1421" i="1" l="1"/>
  <c r="B1421" i="1" s="1"/>
  <c r="A1422" i="1" l="1"/>
  <c r="B1422" i="1" s="1"/>
  <c r="A1423" i="1" l="1"/>
  <c r="B1423" i="1" s="1"/>
  <c r="A1424" i="1" l="1"/>
  <c r="B1424" i="1" s="1"/>
  <c r="A1425" i="1" l="1"/>
  <c r="B1425" i="1" s="1"/>
  <c r="A1426" i="1" l="1"/>
  <c r="B1426" i="1" s="1"/>
  <c r="A1427" i="1" l="1"/>
  <c r="B1427" i="1" s="1"/>
  <c r="A1428" i="1" l="1"/>
  <c r="B1428" i="1" s="1"/>
  <c r="A1429" i="1" l="1"/>
  <c r="B1429" i="1" s="1"/>
  <c r="A1430" i="1" l="1"/>
  <c r="B1430" i="1" s="1"/>
  <c r="A1431" i="1" l="1"/>
  <c r="B1431" i="1" s="1"/>
  <c r="A1432" i="1" l="1"/>
  <c r="B1432" i="1" s="1"/>
  <c r="A1433" i="1" l="1"/>
  <c r="B1433" i="1" s="1"/>
  <c r="A1434" i="1" l="1"/>
  <c r="B1434" i="1" s="1"/>
  <c r="A1435" i="1" l="1"/>
  <c r="B1435" i="1" s="1"/>
  <c r="A1436" i="1" l="1"/>
  <c r="B1436" i="1" s="1"/>
  <c r="A1437" i="1" l="1"/>
  <c r="B1437" i="1" s="1"/>
  <c r="A1438" i="1" l="1"/>
  <c r="B1438" i="1" s="1"/>
  <c r="A1439" i="1" l="1"/>
  <c r="B1439" i="1" s="1"/>
  <c r="A1440" i="1" l="1"/>
  <c r="B1440" i="1" s="1"/>
  <c r="A1441" i="1" l="1"/>
  <c r="B1441" i="1" s="1"/>
  <c r="A1442" i="1" l="1"/>
  <c r="B1442" i="1" s="1"/>
  <c r="A1443" i="1" l="1"/>
  <c r="B1443" i="1" s="1"/>
  <c r="A1444" i="1" l="1"/>
  <c r="B1444" i="1" s="1"/>
  <c r="A1445" i="1" l="1"/>
  <c r="B1445" i="1" s="1"/>
  <c r="A1446" i="1" l="1"/>
  <c r="B1446" i="1" s="1"/>
  <c r="A1447" i="1" l="1"/>
  <c r="B1447" i="1" s="1"/>
  <c r="A1448" i="1" l="1"/>
  <c r="B1448" i="1" s="1"/>
  <c r="A1449" i="1" l="1"/>
  <c r="B1449" i="1" s="1"/>
  <c r="A1450" i="1" l="1"/>
  <c r="B1450" i="1" s="1"/>
  <c r="A1451" i="1" l="1"/>
  <c r="B1451" i="1" s="1"/>
  <c r="A1452" i="1" l="1"/>
  <c r="B1452" i="1" s="1"/>
  <c r="A1453" i="1" l="1"/>
  <c r="B1453" i="1" s="1"/>
  <c r="A1454" i="1" l="1"/>
  <c r="B1454" i="1" s="1"/>
  <c r="A1455" i="1" l="1"/>
  <c r="B1455" i="1" s="1"/>
  <c r="A1456" i="1" l="1"/>
  <c r="B1456" i="1" s="1"/>
  <c r="A1457" i="1" l="1"/>
  <c r="B1457" i="1" s="1"/>
  <c r="A1458" i="1" l="1"/>
  <c r="B1458" i="1" s="1"/>
  <c r="A1459" i="1" l="1"/>
  <c r="B1459" i="1" s="1"/>
  <c r="A1460" i="1" l="1"/>
  <c r="B1460" i="1" s="1"/>
  <c r="A1461" i="1" l="1"/>
  <c r="B1461" i="1" s="1"/>
  <c r="A1462" i="1" l="1"/>
  <c r="B1462" i="1" s="1"/>
  <c r="A1463" i="1" l="1"/>
  <c r="B1463" i="1" s="1"/>
  <c r="A1464" i="1" l="1"/>
  <c r="B1464" i="1" s="1"/>
  <c r="A1465" i="1" l="1"/>
  <c r="B1465" i="1" s="1"/>
  <c r="A1466" i="1" l="1"/>
  <c r="B1466" i="1" s="1"/>
  <c r="A1467" i="1" l="1"/>
  <c r="B1467" i="1" s="1"/>
  <c r="A1468" i="1" l="1"/>
  <c r="B1468" i="1" s="1"/>
  <c r="A1469" i="1" l="1"/>
  <c r="B1469" i="1" s="1"/>
  <c r="A1470" i="1" l="1"/>
  <c r="B1470" i="1" s="1"/>
  <c r="A1471" i="1" l="1"/>
  <c r="B1471" i="1" s="1"/>
  <c r="A1472" i="1" l="1"/>
  <c r="B1472" i="1" s="1"/>
  <c r="A1473" i="1" l="1"/>
  <c r="B1473" i="1" s="1"/>
  <c r="A1474" i="1" l="1"/>
  <c r="B1474" i="1" s="1"/>
  <c r="A1475" i="1" l="1"/>
  <c r="B1475" i="1" s="1"/>
  <c r="A1476" i="1" l="1"/>
  <c r="B1476" i="1" s="1"/>
  <c r="A1477" i="1" l="1"/>
  <c r="B1477" i="1" s="1"/>
  <c r="A1478" i="1" l="1"/>
  <c r="B1478" i="1" s="1"/>
  <c r="A1479" i="1" l="1"/>
  <c r="B1479" i="1" s="1"/>
  <c r="A1480" i="1" l="1"/>
  <c r="B1480" i="1" s="1"/>
  <c r="A1481" i="1" l="1"/>
  <c r="B1481" i="1" s="1"/>
  <c r="A1482" i="1" l="1"/>
  <c r="B1482" i="1" s="1"/>
  <c r="A1483" i="1" l="1"/>
  <c r="B1483" i="1" s="1"/>
  <c r="A1484" i="1" l="1"/>
  <c r="B1484" i="1" s="1"/>
  <c r="A1485" i="1" l="1"/>
  <c r="B1485" i="1" s="1"/>
  <c r="A1486" i="1" l="1"/>
  <c r="B1486" i="1" s="1"/>
  <c r="A1487" i="1" l="1"/>
  <c r="B1487" i="1" s="1"/>
  <c r="A1488" i="1" l="1"/>
  <c r="B1488" i="1" s="1"/>
  <c r="A1489" i="1" l="1"/>
  <c r="B1489" i="1" s="1"/>
  <c r="A1490" i="1" l="1"/>
  <c r="B1490" i="1" s="1"/>
  <c r="A1491" i="1" l="1"/>
  <c r="B1491" i="1" s="1"/>
  <c r="A1492" i="1" l="1"/>
  <c r="B1492" i="1" s="1"/>
  <c r="A1493" i="1" l="1"/>
  <c r="B1493" i="1" s="1"/>
  <c r="A1494" i="1" l="1"/>
  <c r="B1494" i="1" s="1"/>
  <c r="A1495" i="1" l="1"/>
  <c r="B1495" i="1" s="1"/>
  <c r="A1496" i="1" l="1"/>
  <c r="B1496" i="1" s="1"/>
  <c r="A1497" i="1" l="1"/>
  <c r="B1497" i="1" s="1"/>
  <c r="A1498" i="1" l="1"/>
  <c r="B1498" i="1" s="1"/>
  <c r="A1499" i="1" l="1"/>
  <c r="B1499" i="1" s="1"/>
  <c r="A1500" i="1" l="1"/>
  <c r="B1500" i="1" s="1"/>
  <c r="A1501" i="1" l="1"/>
  <c r="B1501" i="1" s="1"/>
  <c r="A1502" i="1" l="1"/>
  <c r="B1502" i="1" s="1"/>
  <c r="A1503" i="1" l="1"/>
  <c r="B1503" i="1" s="1"/>
  <c r="A1504" i="1" l="1"/>
  <c r="B1504" i="1" s="1"/>
  <c r="A1505" i="1" l="1"/>
  <c r="B1505" i="1" s="1"/>
  <c r="A1506" i="1" l="1"/>
  <c r="B1506" i="1" s="1"/>
  <c r="A1507" i="1" l="1"/>
  <c r="B1507" i="1" s="1"/>
  <c r="A1508" i="1" l="1"/>
  <c r="B1508" i="1" s="1"/>
  <c r="A1509" i="1" l="1"/>
  <c r="B1509" i="1" s="1"/>
  <c r="A1510" i="1" l="1"/>
  <c r="B1510" i="1" s="1"/>
  <c r="A1511" i="1" l="1"/>
  <c r="B1511" i="1" s="1"/>
  <c r="A1512" i="1" l="1"/>
  <c r="B1512" i="1" s="1"/>
  <c r="A1513" i="1" l="1"/>
  <c r="B1513" i="1" s="1"/>
  <c r="A1514" i="1" l="1"/>
  <c r="B1514" i="1" s="1"/>
  <c r="A1515" i="1" l="1"/>
  <c r="B1515" i="1" s="1"/>
  <c r="A1516" i="1" l="1"/>
  <c r="B1516" i="1" s="1"/>
  <c r="A1517" i="1" l="1"/>
  <c r="B1517" i="1" s="1"/>
  <c r="A1518" i="1" l="1"/>
  <c r="B1518" i="1" s="1"/>
  <c r="A1519" i="1" l="1"/>
  <c r="B1519" i="1" s="1"/>
  <c r="A1520" i="1" l="1"/>
  <c r="B1520" i="1" s="1"/>
  <c r="A1521" i="1" l="1"/>
  <c r="B1521" i="1" s="1"/>
  <c r="A1522" i="1" l="1"/>
  <c r="B1522" i="1" s="1"/>
  <c r="A1523" i="1" l="1"/>
  <c r="B1523" i="1" s="1"/>
  <c r="A1524" i="1" l="1"/>
  <c r="B1524" i="1" s="1"/>
  <c r="A1525" i="1" l="1"/>
  <c r="B1525" i="1" s="1"/>
  <c r="A1526" i="1" l="1"/>
  <c r="B1526" i="1" s="1"/>
  <c r="A1527" i="1" l="1"/>
  <c r="B1527" i="1" s="1"/>
  <c r="A1528" i="1" l="1"/>
  <c r="B1528" i="1" s="1"/>
  <c r="A1529" i="1" l="1"/>
  <c r="B1529" i="1" s="1"/>
  <c r="A1530" i="1" l="1"/>
  <c r="B1530" i="1" s="1"/>
  <c r="A1531" i="1" l="1"/>
  <c r="B1531" i="1" s="1"/>
  <c r="A1532" i="1" l="1"/>
  <c r="B1532" i="1" s="1"/>
  <c r="A1533" i="1" l="1"/>
  <c r="B1533" i="1" s="1"/>
  <c r="A1534" i="1" l="1"/>
  <c r="B1534" i="1" s="1"/>
  <c r="A1535" i="1" l="1"/>
  <c r="B1535" i="1" s="1"/>
  <c r="A1536" i="1" l="1"/>
  <c r="B1536" i="1" s="1"/>
  <c r="A1537" i="1" l="1"/>
  <c r="B1537" i="1" s="1"/>
  <c r="A1538" i="1" l="1"/>
  <c r="B1538" i="1" s="1"/>
  <c r="A1539" i="1" l="1"/>
  <c r="B1539" i="1" s="1"/>
  <c r="A1540" i="1" l="1"/>
  <c r="B1540" i="1" s="1"/>
  <c r="A1541" i="1" l="1"/>
  <c r="B1541" i="1" s="1"/>
  <c r="A1542" i="1" l="1"/>
  <c r="B1542" i="1" s="1"/>
  <c r="A1543" i="1" l="1"/>
  <c r="B1543" i="1" s="1"/>
  <c r="A1544" i="1" l="1"/>
  <c r="B1544" i="1" s="1"/>
  <c r="A1545" i="1" l="1"/>
  <c r="B1545" i="1" s="1"/>
  <c r="A1546" i="1" l="1"/>
  <c r="B1546" i="1" s="1"/>
  <c r="A1547" i="1" l="1"/>
  <c r="B1547" i="1" s="1"/>
  <c r="A1548" i="1" l="1"/>
  <c r="B1548" i="1" s="1"/>
  <c r="A1549" i="1" l="1"/>
  <c r="B1549" i="1" s="1"/>
  <c r="A1550" i="1" l="1"/>
  <c r="B1550" i="1" s="1"/>
  <c r="A1551" i="1" l="1"/>
  <c r="B1551" i="1" s="1"/>
  <c r="A1552" i="1" l="1"/>
  <c r="B1552" i="1" s="1"/>
  <c r="A1553" i="1" l="1"/>
  <c r="B1553" i="1" s="1"/>
  <c r="A1554" i="1" l="1"/>
  <c r="B1554" i="1" s="1"/>
  <c r="A1555" i="1" l="1"/>
  <c r="B1555" i="1" s="1"/>
  <c r="A1556" i="1" l="1"/>
  <c r="B1556" i="1" s="1"/>
  <c r="A1557" i="1" l="1"/>
  <c r="B1557" i="1" s="1"/>
  <c r="A1558" i="1" l="1"/>
  <c r="B1558" i="1" s="1"/>
  <c r="A1559" i="1" l="1"/>
  <c r="B1559" i="1" s="1"/>
  <c r="A1560" i="1" l="1"/>
  <c r="B1560" i="1" s="1"/>
  <c r="A1561" i="1" l="1"/>
  <c r="B1561" i="1" s="1"/>
  <c r="A1562" i="1" l="1"/>
  <c r="B1562" i="1" s="1"/>
  <c r="A1563" i="1" l="1"/>
  <c r="B1563" i="1" s="1"/>
  <c r="A1564" i="1" l="1"/>
  <c r="B1564" i="1" s="1"/>
  <c r="A1565" i="1" l="1"/>
  <c r="B1565" i="1" s="1"/>
  <c r="A1566" i="1" l="1"/>
  <c r="B1566" i="1" s="1"/>
  <c r="A1567" i="1" l="1"/>
  <c r="B1567" i="1" s="1"/>
  <c r="A1568" i="1" l="1"/>
  <c r="B1568" i="1" s="1"/>
  <c r="A1569" i="1" l="1"/>
  <c r="B1569" i="1" s="1"/>
  <c r="A1570" i="1" l="1"/>
  <c r="B1570" i="1" s="1"/>
  <c r="A1571" i="1" l="1"/>
  <c r="B1571" i="1" s="1"/>
  <c r="A1572" i="1" l="1"/>
  <c r="B1572" i="1" s="1"/>
  <c r="A1573" i="1" l="1"/>
  <c r="B1573" i="1" s="1"/>
  <c r="A1574" i="1" l="1"/>
  <c r="B1574" i="1" s="1"/>
  <c r="A1575" i="1" l="1"/>
  <c r="B1575" i="1" s="1"/>
  <c r="A1576" i="1" l="1"/>
  <c r="B1576" i="1" s="1"/>
  <c r="A1577" i="1" l="1"/>
  <c r="B1577" i="1" s="1"/>
  <c r="A1578" i="1" l="1"/>
  <c r="B1578" i="1" s="1"/>
  <c r="A1579" i="1" l="1"/>
  <c r="B1579" i="1" s="1"/>
  <c r="A1580" i="1" l="1"/>
  <c r="B1580" i="1" s="1"/>
  <c r="A1581" i="1" l="1"/>
  <c r="B1581" i="1" s="1"/>
  <c r="A1582" i="1" l="1"/>
  <c r="B1582" i="1" s="1"/>
  <c r="A1583" i="1" l="1"/>
  <c r="B1583" i="1" s="1"/>
  <c r="A1584" i="1" l="1"/>
  <c r="B1584" i="1" s="1"/>
  <c r="A1585" i="1" l="1"/>
  <c r="B1585" i="1" s="1"/>
  <c r="A1586" i="1" l="1"/>
  <c r="B1586" i="1" s="1"/>
  <c r="A1587" i="1" l="1"/>
  <c r="B1587" i="1" s="1"/>
  <c r="A1588" i="1" l="1"/>
  <c r="B1588" i="1" s="1"/>
  <c r="A1589" i="1" l="1"/>
  <c r="B1589" i="1" s="1"/>
  <c r="A1590" i="1" l="1"/>
  <c r="B1590" i="1" s="1"/>
  <c r="A1591" i="1" l="1"/>
  <c r="B1591" i="1" s="1"/>
  <c r="A1592" i="1" l="1"/>
  <c r="B1592" i="1" s="1"/>
  <c r="A1593" i="1" l="1"/>
  <c r="B1593" i="1" s="1"/>
  <c r="A1594" i="1" l="1"/>
  <c r="B1594" i="1" s="1"/>
  <c r="A1595" i="1" l="1"/>
  <c r="B1595" i="1" s="1"/>
  <c r="A1596" i="1" l="1"/>
  <c r="B1596" i="1" s="1"/>
  <c r="A1597" i="1" l="1"/>
  <c r="B1597" i="1" s="1"/>
  <c r="A1598" i="1" l="1"/>
  <c r="B1598" i="1" s="1"/>
  <c r="A1599" i="1" l="1"/>
  <c r="B1599" i="1" s="1"/>
  <c r="A1600" i="1" l="1"/>
  <c r="B1600" i="1" s="1"/>
  <c r="A1601" i="1" l="1"/>
  <c r="B1601" i="1" s="1"/>
  <c r="A1602" i="1" l="1"/>
  <c r="B1602" i="1" s="1"/>
  <c r="A1603" i="1" l="1"/>
  <c r="B1603" i="1" s="1"/>
  <c r="A1604" i="1" l="1"/>
  <c r="B1604" i="1" s="1"/>
  <c r="A1605" i="1" l="1"/>
  <c r="B1605" i="1" s="1"/>
  <c r="A1606" i="1" l="1"/>
  <c r="B1606" i="1" s="1"/>
  <c r="A1607" i="1" l="1"/>
  <c r="B1607" i="1" s="1"/>
  <c r="A1608" i="1" l="1"/>
  <c r="B1608" i="1" s="1"/>
  <c r="A1609" i="1" l="1"/>
  <c r="B1609" i="1" s="1"/>
  <c r="A1610" i="1" l="1"/>
  <c r="B1610" i="1" s="1"/>
  <c r="A1611" i="1" l="1"/>
  <c r="B1611" i="1" s="1"/>
  <c r="A1612" i="1" l="1"/>
  <c r="B1612" i="1" s="1"/>
  <c r="A1613" i="1" l="1"/>
  <c r="B1613" i="1" s="1"/>
  <c r="A1614" i="1" l="1"/>
  <c r="B1614" i="1" s="1"/>
  <c r="A1615" i="1" l="1"/>
  <c r="B1615" i="1" s="1"/>
  <c r="A1616" i="1" l="1"/>
  <c r="B1616" i="1" s="1"/>
  <c r="A1617" i="1" l="1"/>
  <c r="B1617" i="1" s="1"/>
  <c r="A1618" i="1" l="1"/>
  <c r="B1618" i="1" s="1"/>
  <c r="A1619" i="1" l="1"/>
  <c r="B1619" i="1" s="1"/>
  <c r="A1620" i="1" l="1"/>
  <c r="B1620" i="1" s="1"/>
  <c r="A1621" i="1" l="1"/>
  <c r="B1621" i="1" s="1"/>
  <c r="A1622" i="1" l="1"/>
  <c r="B1622" i="1" s="1"/>
  <c r="A1623" i="1" l="1"/>
  <c r="B1623" i="1" s="1"/>
  <c r="A1624" i="1" l="1"/>
  <c r="B1624" i="1" s="1"/>
  <c r="A1625" i="1" l="1"/>
  <c r="B1625" i="1" s="1"/>
  <c r="A1626" i="1" l="1"/>
  <c r="B1626" i="1" s="1"/>
  <c r="A1627" i="1" l="1"/>
  <c r="B1627" i="1" s="1"/>
  <c r="A1628" i="1" l="1"/>
  <c r="B1628" i="1" s="1"/>
  <c r="A1629" i="1" l="1"/>
  <c r="B1629" i="1" s="1"/>
  <c r="A1630" i="1" l="1"/>
  <c r="B1630" i="1" s="1"/>
  <c r="A1631" i="1" l="1"/>
  <c r="B1631" i="1" s="1"/>
  <c r="A1632" i="1" l="1"/>
  <c r="B1632" i="1" s="1"/>
  <c r="A1633" i="1" l="1"/>
  <c r="B1633" i="1" s="1"/>
  <c r="A1634" i="1" l="1"/>
  <c r="B1634" i="1" s="1"/>
  <c r="A1635" i="1" l="1"/>
  <c r="B1635" i="1" s="1"/>
  <c r="A1636" i="1" l="1"/>
  <c r="B1636" i="1" s="1"/>
  <c r="A1637" i="1" l="1"/>
  <c r="B1637" i="1" s="1"/>
  <c r="A1638" i="1" l="1"/>
  <c r="B1638" i="1" s="1"/>
  <c r="A1639" i="1" l="1"/>
  <c r="B1639" i="1" s="1"/>
  <c r="A1640" i="1" l="1"/>
  <c r="B1640" i="1" s="1"/>
  <c r="A1641" i="1" l="1"/>
  <c r="B1641" i="1" s="1"/>
  <c r="A1642" i="1" l="1"/>
  <c r="B1642" i="1" s="1"/>
  <c r="A1643" i="1" l="1"/>
  <c r="B1643" i="1" s="1"/>
  <c r="A1644" i="1" l="1"/>
  <c r="B1644" i="1" s="1"/>
  <c r="A1645" i="1" l="1"/>
  <c r="B1645" i="1" s="1"/>
  <c r="A1646" i="1" l="1"/>
  <c r="B1646" i="1" s="1"/>
  <c r="A1647" i="1" l="1"/>
  <c r="B1647" i="1" s="1"/>
  <c r="A1648" i="1" l="1"/>
  <c r="B1648" i="1" s="1"/>
  <c r="A1649" i="1" l="1"/>
  <c r="B1649" i="1" s="1"/>
  <c r="A1650" i="1" l="1"/>
  <c r="B1650" i="1" s="1"/>
  <c r="A1651" i="1" l="1"/>
  <c r="B1651" i="1" s="1"/>
  <c r="A1652" i="1" l="1"/>
  <c r="B1652" i="1" s="1"/>
  <c r="A1653" i="1" l="1"/>
  <c r="B1653" i="1" s="1"/>
  <c r="A1654" i="1" l="1"/>
  <c r="B1654" i="1" s="1"/>
  <c r="A1655" i="1" l="1"/>
  <c r="B1655" i="1" s="1"/>
  <c r="A1656" i="1" l="1"/>
  <c r="B1656" i="1" s="1"/>
  <c r="A1657" i="1" l="1"/>
  <c r="B1657" i="1" s="1"/>
  <c r="A1658" i="1" l="1"/>
  <c r="B1658" i="1" s="1"/>
  <c r="A1659" i="1" l="1"/>
  <c r="B1659" i="1" s="1"/>
  <c r="A1660" i="1" l="1"/>
  <c r="B1660" i="1" s="1"/>
  <c r="A1661" i="1" l="1"/>
  <c r="B1661" i="1" s="1"/>
  <c r="A1662" i="1" l="1"/>
  <c r="B1662" i="1" s="1"/>
  <c r="A1663" i="1" l="1"/>
  <c r="B1663" i="1" s="1"/>
  <c r="A1664" i="1" l="1"/>
  <c r="B1664" i="1" s="1"/>
  <c r="A1665" i="1" l="1"/>
  <c r="B1665" i="1" s="1"/>
  <c r="A1666" i="1" l="1"/>
  <c r="B1666" i="1" s="1"/>
  <c r="A1667" i="1" l="1"/>
  <c r="B1667" i="1" s="1"/>
  <c r="A1668" i="1" l="1"/>
  <c r="B1668" i="1" s="1"/>
  <c r="A1669" i="1" l="1"/>
  <c r="B1669" i="1" s="1"/>
  <c r="A1670" i="1" l="1"/>
  <c r="B1670" i="1" s="1"/>
  <c r="A1671" i="1" l="1"/>
  <c r="B1671" i="1" s="1"/>
  <c r="A1672" i="1" l="1"/>
  <c r="B1672" i="1" s="1"/>
  <c r="A1673" i="1" l="1"/>
  <c r="B1673" i="1" s="1"/>
  <c r="A1674" i="1" l="1"/>
  <c r="B1674" i="1" s="1"/>
  <c r="A1675" i="1" l="1"/>
  <c r="B1675" i="1" s="1"/>
  <c r="A1676" i="1" l="1"/>
  <c r="B1676" i="1" s="1"/>
  <c r="A1677" i="1" l="1"/>
  <c r="B1677" i="1" s="1"/>
  <c r="A1678" i="1" l="1"/>
  <c r="B1678" i="1" s="1"/>
  <c r="A1679" i="1" l="1"/>
  <c r="B1679" i="1" s="1"/>
  <c r="A1680" i="1" l="1"/>
  <c r="B1680" i="1" s="1"/>
  <c r="A1681" i="1" l="1"/>
  <c r="B1681" i="1" s="1"/>
  <c r="A1682" i="1" l="1"/>
  <c r="B1682" i="1" s="1"/>
  <c r="A1683" i="1" l="1"/>
  <c r="B1683" i="1" s="1"/>
  <c r="A1684" i="1" l="1"/>
  <c r="B1684" i="1" s="1"/>
  <c r="A1685" i="1" l="1"/>
  <c r="B1685" i="1" s="1"/>
  <c r="A1686" i="1" l="1"/>
  <c r="B1686" i="1" s="1"/>
  <c r="A1687" i="1" l="1"/>
  <c r="B1687" i="1" s="1"/>
  <c r="A1688" i="1" l="1"/>
  <c r="B1688" i="1" s="1"/>
  <c r="A1689" i="1" l="1"/>
  <c r="B1689" i="1" s="1"/>
  <c r="A1690" i="1" l="1"/>
  <c r="B1690" i="1" s="1"/>
  <c r="A1691" i="1" l="1"/>
  <c r="B1691" i="1" s="1"/>
  <c r="A1692" i="1" l="1"/>
  <c r="B1692" i="1" s="1"/>
  <c r="A1693" i="1" l="1"/>
  <c r="B1693" i="1" s="1"/>
  <c r="A1694" i="1" l="1"/>
  <c r="B1694" i="1" s="1"/>
  <c r="A1695" i="1" l="1"/>
  <c r="B1695" i="1" s="1"/>
  <c r="A1696" i="1" l="1"/>
  <c r="B1696" i="1" s="1"/>
  <c r="A1697" i="1" l="1"/>
  <c r="B1697" i="1" s="1"/>
  <c r="A1698" i="1" l="1"/>
  <c r="B1698" i="1" s="1"/>
  <c r="A1699" i="1" l="1"/>
  <c r="B1699" i="1" s="1"/>
  <c r="A1700" i="1" l="1"/>
  <c r="B1700" i="1" s="1"/>
  <c r="A1701" i="1" l="1"/>
  <c r="B1701" i="1" s="1"/>
  <c r="A1702" i="1" l="1"/>
  <c r="B1702" i="1" s="1"/>
  <c r="A1703" i="1" l="1"/>
  <c r="B1703" i="1" s="1"/>
  <c r="A1704" i="1" l="1"/>
  <c r="B1704" i="1" s="1"/>
  <c r="A1705" i="1" l="1"/>
  <c r="B1705" i="1" s="1"/>
  <c r="A1706" i="1" l="1"/>
  <c r="B1706" i="1" s="1"/>
  <c r="A1707" i="1" l="1"/>
  <c r="B1707" i="1" s="1"/>
  <c r="A1708" i="1" l="1"/>
  <c r="B1708" i="1" s="1"/>
  <c r="A1709" i="1" l="1"/>
  <c r="B1709" i="1" s="1"/>
  <c r="A1710" i="1" l="1"/>
  <c r="B1710" i="1" s="1"/>
  <c r="A1711" i="1" l="1"/>
  <c r="B1711" i="1" s="1"/>
  <c r="A1712" i="1" l="1"/>
  <c r="B1712" i="1" s="1"/>
  <c r="A1713" i="1" l="1"/>
  <c r="B1713" i="1" s="1"/>
  <c r="A1714" i="1" l="1"/>
  <c r="B1714" i="1" s="1"/>
  <c r="A1715" i="1" l="1"/>
  <c r="B1715" i="1" s="1"/>
  <c r="A1716" i="1" l="1"/>
  <c r="B1716" i="1" s="1"/>
  <c r="A1717" i="1" l="1"/>
  <c r="B1717" i="1" s="1"/>
  <c r="A1718" i="1" l="1"/>
  <c r="B1718" i="1" s="1"/>
  <c r="A1719" i="1" l="1"/>
  <c r="B1719" i="1" s="1"/>
  <c r="A1720" i="1" l="1"/>
  <c r="B1720" i="1" s="1"/>
  <c r="A1721" i="1" l="1"/>
  <c r="B1721" i="1" s="1"/>
  <c r="A1722" i="1" l="1"/>
  <c r="B1722" i="1" s="1"/>
  <c r="A1723" i="1" l="1"/>
  <c r="B1723" i="1" s="1"/>
  <c r="A1724" i="1" l="1"/>
  <c r="B1724" i="1" s="1"/>
  <c r="A1725" i="1" l="1"/>
  <c r="B1725" i="1" s="1"/>
  <c r="A1726" i="1" l="1"/>
  <c r="B1726" i="1" s="1"/>
  <c r="A1727" i="1" l="1"/>
  <c r="B1727" i="1" s="1"/>
  <c r="A1728" i="1" l="1"/>
  <c r="B1728" i="1" s="1"/>
  <c r="A1729" i="1" l="1"/>
  <c r="B1729" i="1" s="1"/>
  <c r="A1730" i="1" l="1"/>
  <c r="B1730" i="1" s="1"/>
  <c r="A1731" i="1" l="1"/>
  <c r="B1731" i="1" s="1"/>
  <c r="A1732" i="1" l="1"/>
  <c r="B1732" i="1" s="1"/>
  <c r="A1733" i="1" l="1"/>
  <c r="B1733" i="1" s="1"/>
  <c r="A1734" i="1" l="1"/>
  <c r="B1734" i="1" s="1"/>
  <c r="A1735" i="1" l="1"/>
  <c r="B1735" i="1" s="1"/>
  <c r="A1736" i="1" l="1"/>
  <c r="B1736" i="1" s="1"/>
  <c r="A1737" i="1" l="1"/>
  <c r="B1737" i="1" s="1"/>
  <c r="A1738" i="1" l="1"/>
  <c r="B1738" i="1" s="1"/>
  <c r="A1739" i="1" l="1"/>
  <c r="B1739" i="1" s="1"/>
  <c r="A1740" i="1" l="1"/>
  <c r="B1740" i="1" s="1"/>
  <c r="A1741" i="1" l="1"/>
  <c r="B1741" i="1" s="1"/>
  <c r="A1742" i="1" l="1"/>
  <c r="B1742" i="1" s="1"/>
  <c r="A1743" i="1" l="1"/>
  <c r="B1743" i="1" s="1"/>
  <c r="A1744" i="1" l="1"/>
  <c r="B1744" i="1" s="1"/>
  <c r="A1745" i="1" l="1"/>
  <c r="B1745" i="1" s="1"/>
  <c r="A1746" i="1" l="1"/>
  <c r="B1746" i="1" s="1"/>
  <c r="A1747" i="1" l="1"/>
  <c r="B1747" i="1" s="1"/>
  <c r="A1748" i="1" l="1"/>
  <c r="B1748" i="1" s="1"/>
  <c r="A1749" i="1" l="1"/>
  <c r="B1749" i="1" s="1"/>
  <c r="A1750" i="1" l="1"/>
  <c r="B1750" i="1" s="1"/>
  <c r="A1751" i="1" l="1"/>
  <c r="B1751" i="1" s="1"/>
  <c r="A1752" i="1" l="1"/>
  <c r="B1752" i="1" s="1"/>
  <c r="A1753" i="1" l="1"/>
  <c r="B1753" i="1" s="1"/>
  <c r="A1754" i="1" l="1"/>
  <c r="B1754" i="1" s="1"/>
  <c r="A1755" i="1" l="1"/>
  <c r="B1755" i="1" s="1"/>
  <c r="A1756" i="1" l="1"/>
  <c r="B1756" i="1" s="1"/>
  <c r="A1757" i="1" l="1"/>
  <c r="B1757" i="1" s="1"/>
  <c r="A1758" i="1" l="1"/>
  <c r="B1758" i="1" s="1"/>
  <c r="A1759" i="1" l="1"/>
  <c r="B1759" i="1" s="1"/>
  <c r="A1760" i="1" l="1"/>
  <c r="B1760" i="1" s="1"/>
  <c r="A1761" i="1" l="1"/>
  <c r="B1761" i="1" s="1"/>
  <c r="A1762" i="1" l="1"/>
  <c r="B1762" i="1" s="1"/>
  <c r="A1763" i="1" l="1"/>
  <c r="B1763" i="1" s="1"/>
  <c r="A1764" i="1" l="1"/>
  <c r="B1764" i="1" s="1"/>
  <c r="A1765" i="1" l="1"/>
  <c r="B1765" i="1" s="1"/>
  <c r="A1766" i="1" l="1"/>
  <c r="B1766" i="1" s="1"/>
  <c r="A1767" i="1" l="1"/>
  <c r="B1767" i="1" s="1"/>
  <c r="A1768" i="1" l="1"/>
  <c r="B1768" i="1" s="1"/>
  <c r="A1769" i="1" l="1"/>
  <c r="B1769" i="1" s="1"/>
  <c r="A1770" i="1" l="1"/>
  <c r="B1770" i="1" s="1"/>
  <c r="A1771" i="1" l="1"/>
  <c r="B1771" i="1" s="1"/>
  <c r="A1772" i="1" l="1"/>
  <c r="B1772" i="1" s="1"/>
  <c r="A1773" i="1" l="1"/>
  <c r="B1773" i="1" s="1"/>
  <c r="A1774" i="1" l="1"/>
  <c r="B1774" i="1" s="1"/>
  <c r="A1775" i="1" l="1"/>
  <c r="B1775" i="1" s="1"/>
  <c r="A1776" i="1" l="1"/>
  <c r="B1776" i="1" s="1"/>
  <c r="A1777" i="1" l="1"/>
  <c r="B1777" i="1" s="1"/>
  <c r="A1778" i="1" l="1"/>
  <c r="B1778" i="1" s="1"/>
  <c r="A1779" i="1" l="1"/>
  <c r="B1779" i="1" s="1"/>
  <c r="A1780" i="1" l="1"/>
  <c r="B1780" i="1" s="1"/>
  <c r="A1781" i="1" l="1"/>
  <c r="B1781" i="1" s="1"/>
  <c r="A1782" i="1" l="1"/>
  <c r="B1782" i="1" s="1"/>
  <c r="A1783" i="1" l="1"/>
  <c r="B1783" i="1" s="1"/>
  <c r="A1784" i="1" l="1"/>
  <c r="B1784" i="1" s="1"/>
  <c r="A1785" i="1" l="1"/>
  <c r="B1785" i="1" s="1"/>
  <c r="A1786" i="1" l="1"/>
  <c r="B1786" i="1" s="1"/>
  <c r="A1787" i="1" l="1"/>
  <c r="B1787" i="1" s="1"/>
  <c r="A1788" i="1" l="1"/>
  <c r="B1788" i="1" s="1"/>
  <c r="A1789" i="1" l="1"/>
  <c r="B1789" i="1" s="1"/>
  <c r="A1790" i="1" l="1"/>
  <c r="B1790" i="1" s="1"/>
  <c r="A1791" i="1" l="1"/>
  <c r="B1791" i="1" s="1"/>
  <c r="A1792" i="1" l="1"/>
  <c r="B1792" i="1" s="1"/>
  <c r="A1793" i="1" l="1"/>
  <c r="B1793" i="1" s="1"/>
  <c r="A1794" i="1" l="1"/>
  <c r="B1794" i="1" s="1"/>
  <c r="A1795" i="1" l="1"/>
  <c r="B1795" i="1" s="1"/>
  <c r="A1796" i="1" l="1"/>
  <c r="B1796" i="1" s="1"/>
  <c r="A1797" i="1" l="1"/>
  <c r="B1797" i="1" s="1"/>
  <c r="A1798" i="1" l="1"/>
  <c r="B1798" i="1" s="1"/>
  <c r="A1799" i="1" l="1"/>
  <c r="B1799" i="1" s="1"/>
  <c r="A1800" i="1" l="1"/>
  <c r="B1800" i="1" s="1"/>
  <c r="A1801" i="1" l="1"/>
  <c r="B1801" i="1" s="1"/>
  <c r="A1802" i="1" l="1"/>
  <c r="B1802" i="1" s="1"/>
  <c r="A1803" i="1" l="1"/>
  <c r="B1803" i="1" s="1"/>
  <c r="A1804" i="1" l="1"/>
  <c r="B1804" i="1" s="1"/>
  <c r="A1805" i="1" l="1"/>
  <c r="B1805" i="1" s="1"/>
  <c r="A1806" i="1" l="1"/>
  <c r="B1806" i="1" s="1"/>
  <c r="A1807" i="1" l="1"/>
  <c r="B1807" i="1" s="1"/>
  <c r="A1808" i="1" l="1"/>
  <c r="B1808" i="1" s="1"/>
  <c r="A1809" i="1" l="1"/>
  <c r="B1809" i="1" s="1"/>
  <c r="A1810" i="1" l="1"/>
  <c r="B1810" i="1" s="1"/>
  <c r="A1811" i="1" l="1"/>
  <c r="B1811" i="1" s="1"/>
  <c r="A1812" i="1" l="1"/>
  <c r="B1812" i="1" s="1"/>
  <c r="A1813" i="1" l="1"/>
  <c r="B1813" i="1" s="1"/>
  <c r="A1814" i="1" l="1"/>
  <c r="B1814" i="1" s="1"/>
  <c r="A1815" i="1" l="1"/>
  <c r="B1815" i="1" s="1"/>
  <c r="A1816" i="1" l="1"/>
  <c r="B1816" i="1" s="1"/>
  <c r="A1817" i="1" l="1"/>
  <c r="B1817" i="1" s="1"/>
  <c r="A1818" i="1" l="1"/>
  <c r="B1818" i="1" s="1"/>
  <c r="A1819" i="1" l="1"/>
  <c r="B1819" i="1" s="1"/>
  <c r="A1820" i="1" l="1"/>
  <c r="B1820" i="1" s="1"/>
  <c r="A1821" i="1" l="1"/>
  <c r="B1821" i="1" s="1"/>
  <c r="A1822" i="1" l="1"/>
  <c r="B1822" i="1" s="1"/>
  <c r="A1823" i="1" l="1"/>
  <c r="B1823" i="1" s="1"/>
  <c r="A1824" i="1" l="1"/>
  <c r="B1824" i="1" s="1"/>
  <c r="A1825" i="1" l="1"/>
  <c r="B1825" i="1" s="1"/>
  <c r="A1826" i="1" l="1"/>
  <c r="B1826" i="1" s="1"/>
  <c r="A1827" i="1" l="1"/>
  <c r="B1827" i="1" s="1"/>
  <c r="A1828" i="1" l="1"/>
  <c r="B1828" i="1" s="1"/>
  <c r="A1829" i="1" l="1"/>
  <c r="B1829" i="1" s="1"/>
  <c r="A1830" i="1" l="1"/>
  <c r="B1830" i="1" s="1"/>
  <c r="A1831" i="1" l="1"/>
  <c r="B1831" i="1" s="1"/>
  <c r="A1832" i="1" l="1"/>
  <c r="B1832" i="1" s="1"/>
  <c r="A1833" i="1" l="1"/>
  <c r="B1833" i="1" s="1"/>
  <c r="A1834" i="1" l="1"/>
  <c r="B1834" i="1" s="1"/>
  <c r="A1835" i="1" l="1"/>
  <c r="B1835" i="1" s="1"/>
  <c r="A1836" i="1" l="1"/>
  <c r="B1836" i="1" s="1"/>
  <c r="A1837" i="1" l="1"/>
  <c r="B1837" i="1" s="1"/>
  <c r="A1838" i="1" l="1"/>
  <c r="B1838" i="1" s="1"/>
  <c r="A1839" i="1" l="1"/>
  <c r="B1839" i="1" s="1"/>
  <c r="A1840" i="1" l="1"/>
  <c r="B1840" i="1" s="1"/>
  <c r="A1841" i="1" l="1"/>
  <c r="B1841" i="1" s="1"/>
  <c r="A1842" i="1" l="1"/>
  <c r="B1842" i="1" s="1"/>
  <c r="A1843" i="1" l="1"/>
  <c r="B1843" i="1" s="1"/>
  <c r="A1844" i="1" l="1"/>
  <c r="B1844" i="1" s="1"/>
  <c r="A1845" i="1" l="1"/>
  <c r="B1845" i="1" s="1"/>
  <c r="A1846" i="1" l="1"/>
  <c r="B1846" i="1" s="1"/>
  <c r="A1847" i="1" l="1"/>
  <c r="B1847" i="1" s="1"/>
  <c r="A1848" i="1" l="1"/>
  <c r="B1848" i="1" s="1"/>
  <c r="A1849" i="1" l="1"/>
  <c r="B1849" i="1" s="1"/>
  <c r="A1850" i="1" l="1"/>
  <c r="B1850" i="1" s="1"/>
  <c r="A1851" i="1" l="1"/>
  <c r="B1851" i="1" s="1"/>
  <c r="A1852" i="1" l="1"/>
  <c r="B1852" i="1" s="1"/>
  <c r="A1853" i="1" l="1"/>
  <c r="B1853" i="1" s="1"/>
  <c r="A1854" i="1" l="1"/>
  <c r="B1854" i="1" s="1"/>
  <c r="A1855" i="1" l="1"/>
  <c r="B1855" i="1" s="1"/>
  <c r="A1856" i="1" l="1"/>
  <c r="B1856" i="1" s="1"/>
  <c r="A1857" i="1" l="1"/>
  <c r="B1857" i="1" s="1"/>
  <c r="A1858" i="1" l="1"/>
  <c r="B1858" i="1" s="1"/>
  <c r="A1859" i="1" l="1"/>
  <c r="B1859" i="1" s="1"/>
  <c r="A1860" i="1" l="1"/>
  <c r="B1860" i="1" s="1"/>
  <c r="A1861" i="1" l="1"/>
  <c r="B1861" i="1" s="1"/>
  <c r="A1862" i="1" l="1"/>
  <c r="B1862" i="1" s="1"/>
  <c r="A1863" i="1" l="1"/>
  <c r="B1863" i="1" s="1"/>
  <c r="A1864" i="1" l="1"/>
  <c r="B1864" i="1" s="1"/>
  <c r="A1865" i="1" l="1"/>
  <c r="B1865" i="1" s="1"/>
  <c r="A1866" i="1" l="1"/>
  <c r="B1866" i="1" s="1"/>
  <c r="A1867" i="1" l="1"/>
  <c r="B1867" i="1" s="1"/>
  <c r="A1868" i="1" l="1"/>
  <c r="B1868" i="1" s="1"/>
  <c r="A1869" i="1" l="1"/>
  <c r="B1869" i="1" s="1"/>
  <c r="A1870" i="1" l="1"/>
  <c r="B1870" i="1" s="1"/>
  <c r="A1871" i="1" l="1"/>
  <c r="B1871" i="1" s="1"/>
  <c r="A1872" i="1" l="1"/>
  <c r="B1872" i="1" s="1"/>
  <c r="A1873" i="1" l="1"/>
  <c r="B1873" i="1" s="1"/>
  <c r="A1874" i="1" l="1"/>
  <c r="B1874" i="1" s="1"/>
  <c r="A1875" i="1" l="1"/>
  <c r="B1875" i="1" s="1"/>
  <c r="A1876" i="1" l="1"/>
  <c r="B1876" i="1" s="1"/>
  <c r="A1877" i="1" l="1"/>
  <c r="B1877" i="1" s="1"/>
  <c r="A1878" i="1" l="1"/>
  <c r="B1878" i="1" s="1"/>
  <c r="A1879" i="1" l="1"/>
  <c r="B1879" i="1" s="1"/>
  <c r="A1880" i="1" l="1"/>
  <c r="B1880" i="1" s="1"/>
  <c r="A1881" i="1" l="1"/>
  <c r="B1881" i="1" s="1"/>
  <c r="A1882" i="1" l="1"/>
  <c r="B1882" i="1" s="1"/>
  <c r="A1883" i="1" l="1"/>
  <c r="B1883" i="1" s="1"/>
  <c r="A1884" i="1" l="1"/>
  <c r="B1884" i="1" s="1"/>
  <c r="A1885" i="1" l="1"/>
  <c r="B1885" i="1" s="1"/>
  <c r="A1886" i="1" l="1"/>
  <c r="B1886" i="1" s="1"/>
  <c r="A1887" i="1" l="1"/>
  <c r="B1887" i="1" s="1"/>
  <c r="A1888" i="1" l="1"/>
  <c r="B1888" i="1" s="1"/>
  <c r="A1889" i="1" l="1"/>
  <c r="B1889" i="1" s="1"/>
  <c r="A1890" i="1" l="1"/>
  <c r="B1890" i="1" s="1"/>
  <c r="A1891" i="1" l="1"/>
  <c r="B1891" i="1" s="1"/>
  <c r="A1892" i="1" l="1"/>
  <c r="B1892" i="1" s="1"/>
  <c r="A1893" i="1" l="1"/>
  <c r="B1893" i="1" s="1"/>
  <c r="A1894" i="1" l="1"/>
  <c r="B1894" i="1" s="1"/>
  <c r="A1895" i="1" l="1"/>
  <c r="B1895" i="1" s="1"/>
  <c r="A1896" i="1" l="1"/>
  <c r="B1896" i="1" s="1"/>
  <c r="A1897" i="1" l="1"/>
  <c r="B1897" i="1" s="1"/>
  <c r="A1898" i="1" l="1"/>
  <c r="B1898" i="1" s="1"/>
  <c r="A1899" i="1" l="1"/>
  <c r="B1899" i="1" s="1"/>
  <c r="A1900" i="1" l="1"/>
  <c r="B1900" i="1" s="1"/>
  <c r="A1901" i="1" l="1"/>
  <c r="B1901" i="1" s="1"/>
  <c r="A1902" i="1" l="1"/>
  <c r="B1902" i="1" s="1"/>
  <c r="A1903" i="1" l="1"/>
  <c r="B1903" i="1" s="1"/>
  <c r="A1904" i="1" l="1"/>
  <c r="B1904" i="1" s="1"/>
  <c r="A1905" i="1" l="1"/>
  <c r="B1905" i="1" s="1"/>
  <c r="A1906" i="1" l="1"/>
  <c r="B1906" i="1" s="1"/>
  <c r="A1907" i="1" l="1"/>
  <c r="B1907" i="1" s="1"/>
  <c r="A1908" i="1" l="1"/>
  <c r="B1908" i="1" s="1"/>
  <c r="A1909" i="1" l="1"/>
  <c r="B1909" i="1" s="1"/>
  <c r="A1910" i="1" l="1"/>
  <c r="B1910" i="1" s="1"/>
  <c r="A1911" i="1" l="1"/>
  <c r="B1911" i="1" s="1"/>
  <c r="A1912" i="1" l="1"/>
  <c r="B1912" i="1" s="1"/>
  <c r="A1913" i="1" l="1"/>
  <c r="B1913" i="1" s="1"/>
  <c r="A1914" i="1" l="1"/>
  <c r="B1914" i="1" s="1"/>
  <c r="A1915" i="1" l="1"/>
  <c r="B1915" i="1" s="1"/>
  <c r="A1916" i="1" l="1"/>
  <c r="B1916" i="1" s="1"/>
  <c r="A1917" i="1" l="1"/>
  <c r="B1917" i="1" s="1"/>
  <c r="A1918" i="1" l="1"/>
  <c r="B1918" i="1" s="1"/>
  <c r="A1919" i="1" l="1"/>
  <c r="B1919" i="1" s="1"/>
  <c r="A1920" i="1" l="1"/>
  <c r="B1920" i="1" s="1"/>
  <c r="A1921" i="1" l="1"/>
  <c r="B1921" i="1" s="1"/>
  <c r="A1922" i="1" l="1"/>
  <c r="B1922" i="1" s="1"/>
  <c r="A1923" i="1" l="1"/>
  <c r="B1923" i="1" s="1"/>
  <c r="A1924" i="1" l="1"/>
  <c r="B1924" i="1" s="1"/>
  <c r="A1925" i="1" l="1"/>
  <c r="B1925" i="1" s="1"/>
  <c r="A1926" i="1" l="1"/>
  <c r="B1926" i="1" s="1"/>
  <c r="A1927" i="1" l="1"/>
  <c r="B1927" i="1" s="1"/>
  <c r="A1928" i="1" l="1"/>
  <c r="B1928" i="1" s="1"/>
  <c r="A1929" i="1" l="1"/>
  <c r="B1929" i="1" s="1"/>
  <c r="A1930" i="1" l="1"/>
  <c r="B1930" i="1" s="1"/>
  <c r="A1931" i="1" l="1"/>
  <c r="B1931" i="1" s="1"/>
  <c r="A1932" i="1" l="1"/>
  <c r="B1932" i="1" s="1"/>
  <c r="A1933" i="1" l="1"/>
  <c r="B1933" i="1" s="1"/>
  <c r="A1934" i="1" l="1"/>
  <c r="B1934" i="1" s="1"/>
  <c r="A1935" i="1" l="1"/>
  <c r="B1935" i="1" s="1"/>
  <c r="A1936" i="1" l="1"/>
  <c r="B1936" i="1" s="1"/>
  <c r="A1937" i="1" l="1"/>
  <c r="B1937" i="1" s="1"/>
  <c r="A1938" i="1" l="1"/>
  <c r="B1938" i="1" s="1"/>
  <c r="A1939" i="1" l="1"/>
  <c r="B1939" i="1" s="1"/>
  <c r="A1940" i="1" l="1"/>
  <c r="B1940" i="1" s="1"/>
  <c r="A1941" i="1" l="1"/>
  <c r="B1941" i="1" s="1"/>
  <c r="A1942" i="1" l="1"/>
  <c r="B1942" i="1" s="1"/>
  <c r="A1943" i="1" l="1"/>
  <c r="B1943" i="1" s="1"/>
  <c r="A1944" i="1" l="1"/>
  <c r="B1944" i="1" s="1"/>
  <c r="A1945" i="1" l="1"/>
  <c r="B1945" i="1" s="1"/>
  <c r="A1946" i="1" l="1"/>
  <c r="B1946" i="1" s="1"/>
  <c r="A1947" i="1" l="1"/>
  <c r="B1947" i="1" s="1"/>
  <c r="A1948" i="1" l="1"/>
  <c r="B1948" i="1" s="1"/>
  <c r="A1949" i="1" l="1"/>
  <c r="B1949" i="1" s="1"/>
  <c r="A1950" i="1" l="1"/>
  <c r="B1950" i="1" s="1"/>
  <c r="A1951" i="1" l="1"/>
  <c r="B1951" i="1" s="1"/>
  <c r="A1952" i="1" l="1"/>
  <c r="B1952" i="1" s="1"/>
  <c r="A1953" i="1" l="1"/>
  <c r="B1953" i="1" s="1"/>
  <c r="A1954" i="1" l="1"/>
  <c r="B1954" i="1" s="1"/>
  <c r="A1955" i="1" l="1"/>
  <c r="B1955" i="1" s="1"/>
  <c r="A1956" i="1" l="1"/>
  <c r="B1956" i="1" s="1"/>
  <c r="A1957" i="1" l="1"/>
  <c r="B1957" i="1" s="1"/>
  <c r="A1958" i="1" l="1"/>
  <c r="B1958" i="1" s="1"/>
  <c r="A1959" i="1" l="1"/>
  <c r="B1959" i="1" s="1"/>
  <c r="A1960" i="1" l="1"/>
  <c r="B1960" i="1" s="1"/>
  <c r="A1961" i="1" l="1"/>
  <c r="B1961" i="1" s="1"/>
  <c r="A1962" i="1" l="1"/>
  <c r="B1962" i="1" s="1"/>
  <c r="A1963" i="1" l="1"/>
  <c r="B1963" i="1" s="1"/>
  <c r="A1964" i="1" l="1"/>
  <c r="B1964" i="1" s="1"/>
  <c r="A1965" i="1" l="1"/>
  <c r="B1965" i="1" s="1"/>
  <c r="A1966" i="1" l="1"/>
  <c r="B1966" i="1" s="1"/>
  <c r="A1967" i="1" l="1"/>
  <c r="B1967" i="1" s="1"/>
  <c r="A1968" i="1" l="1"/>
  <c r="B1968" i="1" s="1"/>
  <c r="A1969" i="1" l="1"/>
  <c r="B1969" i="1" s="1"/>
  <c r="A1970" i="1" l="1"/>
  <c r="B1970" i="1" s="1"/>
  <c r="A1971" i="1" l="1"/>
  <c r="B1971" i="1" s="1"/>
  <c r="A1972" i="1" l="1"/>
  <c r="B1972" i="1" s="1"/>
  <c r="A1973" i="1" l="1"/>
  <c r="B1973" i="1" s="1"/>
  <c r="A1974" i="1" l="1"/>
  <c r="B1974" i="1" s="1"/>
  <c r="A1975" i="1" l="1"/>
  <c r="B1975" i="1" s="1"/>
  <c r="A1976" i="1" l="1"/>
  <c r="B1976" i="1" s="1"/>
  <c r="A1977" i="1" l="1"/>
  <c r="B1977" i="1" s="1"/>
  <c r="A1978" i="1" l="1"/>
  <c r="B1978" i="1" s="1"/>
  <c r="A1979" i="1" l="1"/>
  <c r="B1979" i="1" s="1"/>
  <c r="A1980" i="1" l="1"/>
  <c r="B1980" i="1" s="1"/>
  <c r="A1981" i="1" l="1"/>
  <c r="B1981" i="1" s="1"/>
  <c r="A1982" i="1" l="1"/>
  <c r="B1982" i="1" s="1"/>
  <c r="A1983" i="1" l="1"/>
  <c r="B1983" i="1" s="1"/>
  <c r="A1984" i="1" l="1"/>
  <c r="B1984" i="1" s="1"/>
  <c r="A1985" i="1" l="1"/>
  <c r="B1985" i="1" s="1"/>
  <c r="A1986" i="1" l="1"/>
  <c r="B1986" i="1" s="1"/>
  <c r="A1987" i="1" l="1"/>
  <c r="B1987" i="1" s="1"/>
  <c r="A1988" i="1" l="1"/>
  <c r="B1988" i="1" s="1"/>
  <c r="A1989" i="1" l="1"/>
  <c r="B1989" i="1" s="1"/>
  <c r="A1990" i="1" l="1"/>
  <c r="B1990" i="1" s="1"/>
  <c r="A1991" i="1" l="1"/>
  <c r="B1991" i="1" s="1"/>
  <c r="A1992" i="1" l="1"/>
  <c r="B1992" i="1" s="1"/>
  <c r="A1993" i="1" l="1"/>
  <c r="B1993" i="1" s="1"/>
  <c r="A1994" i="1" l="1"/>
  <c r="B1994" i="1" s="1"/>
  <c r="A1995" i="1" l="1"/>
  <c r="B1995" i="1" s="1"/>
  <c r="A1996" i="1" l="1"/>
  <c r="B1996" i="1" s="1"/>
  <c r="A1997" i="1" l="1"/>
  <c r="B1997" i="1" s="1"/>
  <c r="A1998" i="1" l="1"/>
  <c r="B1998" i="1" s="1"/>
  <c r="A1999" i="1" l="1"/>
  <c r="B1999" i="1" s="1"/>
  <c r="A2000" i="1" l="1"/>
  <c r="B2000" i="1" s="1"/>
  <c r="A2001" i="1" l="1"/>
  <c r="B2001" i="1" s="1"/>
  <c r="A2002" i="1" l="1"/>
  <c r="B2002" i="1" s="1"/>
  <c r="A2003" i="1" l="1"/>
  <c r="B2003" i="1" s="1"/>
  <c r="A2004" i="1" l="1"/>
  <c r="B2004" i="1" s="1"/>
  <c r="A2005" i="1" l="1"/>
  <c r="B2005" i="1" s="1"/>
  <c r="A2006" i="1" l="1"/>
  <c r="B2006" i="1" s="1"/>
  <c r="A2007" i="1" l="1"/>
  <c r="B2007" i="1" s="1"/>
  <c r="A2008" i="1" l="1"/>
  <c r="B2008" i="1" s="1"/>
  <c r="A2009" i="1" l="1"/>
  <c r="B2009" i="1" s="1"/>
  <c r="A2010" i="1" l="1"/>
  <c r="B2010" i="1" s="1"/>
  <c r="A2011" i="1" l="1"/>
  <c r="B2011" i="1" s="1"/>
  <c r="A2012" i="1" l="1"/>
  <c r="B2012" i="1" s="1"/>
  <c r="A2013" i="1" l="1"/>
  <c r="B2013" i="1" s="1"/>
  <c r="A2014" i="1" l="1"/>
  <c r="B2014" i="1" s="1"/>
  <c r="A2015" i="1" l="1"/>
  <c r="B2015" i="1" s="1"/>
  <c r="A2016" i="1" l="1"/>
  <c r="B2016" i="1" s="1"/>
  <c r="A2017" i="1" l="1"/>
  <c r="B2017" i="1" s="1"/>
  <c r="A2018" i="1" l="1"/>
  <c r="B2018" i="1" s="1"/>
  <c r="A2019" i="1" l="1"/>
  <c r="B2019" i="1" s="1"/>
  <c r="A2020" i="1" l="1"/>
  <c r="B2020" i="1" s="1"/>
  <c r="A2021" i="1" l="1"/>
  <c r="B2021" i="1" s="1"/>
  <c r="A2022" i="1" l="1"/>
  <c r="B2022" i="1" s="1"/>
  <c r="A2023" i="1" l="1"/>
  <c r="B2023" i="1" s="1"/>
  <c r="A2024" i="1" l="1"/>
  <c r="B2024" i="1" s="1"/>
  <c r="A2025" i="1" l="1"/>
  <c r="B2025" i="1" s="1"/>
  <c r="A2026" i="1" l="1"/>
  <c r="B2026" i="1" s="1"/>
  <c r="A2027" i="1" l="1"/>
  <c r="B2027" i="1" s="1"/>
  <c r="A2028" i="1" l="1"/>
  <c r="B2028" i="1" s="1"/>
  <c r="A2029" i="1" l="1"/>
  <c r="B2029" i="1" s="1"/>
  <c r="A2030" i="1" l="1"/>
  <c r="B2030" i="1" s="1"/>
  <c r="A2031" i="1" l="1"/>
  <c r="B2031" i="1" s="1"/>
  <c r="A2032" i="1" l="1"/>
  <c r="B2032" i="1" s="1"/>
  <c r="A2033" i="1" l="1"/>
  <c r="B2033" i="1" s="1"/>
  <c r="A2034" i="1" l="1"/>
  <c r="B2034" i="1" s="1"/>
  <c r="A2035" i="1" l="1"/>
  <c r="B2035" i="1" s="1"/>
  <c r="A2036" i="1" l="1"/>
  <c r="B2036" i="1" s="1"/>
  <c r="A2037" i="1" l="1"/>
  <c r="B2037" i="1" s="1"/>
  <c r="A2038" i="1" l="1"/>
  <c r="B2038" i="1" s="1"/>
  <c r="A2039" i="1" l="1"/>
  <c r="B2039" i="1" s="1"/>
  <c r="A2040" i="1" l="1"/>
  <c r="B2040" i="1" s="1"/>
  <c r="A2041" i="1" l="1"/>
  <c r="B2041" i="1" s="1"/>
  <c r="A2042" i="1" l="1"/>
  <c r="B2042" i="1" s="1"/>
  <c r="A2043" i="1" l="1"/>
  <c r="B2043" i="1" s="1"/>
  <c r="A2044" i="1" l="1"/>
  <c r="B2044" i="1" s="1"/>
  <c r="A2045" i="1" l="1"/>
  <c r="B2045" i="1" s="1"/>
  <c r="A2046" i="1" l="1"/>
  <c r="B2046" i="1" s="1"/>
  <c r="A2047" i="1" l="1"/>
  <c r="B2047" i="1" s="1"/>
  <c r="A2048" i="1" l="1"/>
  <c r="B2048" i="1" s="1"/>
  <c r="A2049" i="1" l="1"/>
  <c r="B2049" i="1" s="1"/>
  <c r="A2050" i="1" l="1"/>
  <c r="B2050" i="1" s="1"/>
  <c r="A2051" i="1" l="1"/>
  <c r="B2051" i="1" s="1"/>
  <c r="A2052" i="1" l="1"/>
  <c r="B2052" i="1" s="1"/>
  <c r="A2053" i="1" l="1"/>
  <c r="B2053" i="1" s="1"/>
  <c r="A2054" i="1" l="1"/>
  <c r="B2054" i="1" s="1"/>
  <c r="A2055" i="1" l="1"/>
  <c r="B2055" i="1" s="1"/>
  <c r="A2056" i="1" l="1"/>
  <c r="B2056" i="1" s="1"/>
  <c r="A2057" i="1" l="1"/>
  <c r="B2057" i="1" s="1"/>
  <c r="A2058" i="1" l="1"/>
  <c r="B2058" i="1" s="1"/>
  <c r="A2059" i="1" l="1"/>
  <c r="B2059" i="1" s="1"/>
  <c r="A2060" i="1" l="1"/>
  <c r="B2060" i="1" s="1"/>
  <c r="A2061" i="1" l="1"/>
  <c r="B2061" i="1" s="1"/>
  <c r="A2062" i="1" l="1"/>
  <c r="B2062" i="1" s="1"/>
  <c r="A2063" i="1" l="1"/>
  <c r="B2063" i="1" s="1"/>
  <c r="A2064" i="1" l="1"/>
  <c r="B2064" i="1" s="1"/>
  <c r="A2065" i="1" l="1"/>
  <c r="B2065" i="1" s="1"/>
  <c r="A2066" i="1" l="1"/>
  <c r="B2066" i="1" s="1"/>
  <c r="A2067" i="1" l="1"/>
  <c r="B2067" i="1" s="1"/>
  <c r="A2068" i="1" l="1"/>
  <c r="B2068" i="1" s="1"/>
  <c r="A2069" i="1" l="1"/>
  <c r="B2069" i="1" s="1"/>
  <c r="A2070" i="1" l="1"/>
  <c r="B2070" i="1" s="1"/>
  <c r="A2071" i="1" l="1"/>
  <c r="B2071" i="1" s="1"/>
  <c r="A2072" i="1" l="1"/>
  <c r="B2072" i="1" s="1"/>
  <c r="A2073" i="1" l="1"/>
  <c r="B2073" i="1" s="1"/>
  <c r="A2074" i="1" l="1"/>
  <c r="B2074" i="1" s="1"/>
  <c r="A2075" i="1" l="1"/>
  <c r="B2075" i="1" s="1"/>
  <c r="A2076" i="1" l="1"/>
  <c r="B2076" i="1" s="1"/>
  <c r="A2077" i="1" l="1"/>
  <c r="B2077" i="1" s="1"/>
  <c r="A2078" i="1" l="1"/>
  <c r="B2078" i="1" s="1"/>
  <c r="A2079" i="1" l="1"/>
  <c r="B2079" i="1" s="1"/>
  <c r="A2080" i="1" l="1"/>
  <c r="B2080" i="1" s="1"/>
  <c r="A2081" i="1" l="1"/>
  <c r="B2081" i="1" s="1"/>
  <c r="A2082" i="1" l="1"/>
  <c r="B2082" i="1" s="1"/>
  <c r="A2083" i="1" l="1"/>
  <c r="B2083" i="1" s="1"/>
  <c r="A2084" i="1" l="1"/>
  <c r="B2084" i="1" s="1"/>
  <c r="A2085" i="1" l="1"/>
  <c r="B2085" i="1" s="1"/>
  <c r="A2086" i="1" l="1"/>
  <c r="B2086" i="1" s="1"/>
  <c r="A2087" i="1" l="1"/>
  <c r="B2087" i="1" s="1"/>
  <c r="A2088" i="1" l="1"/>
  <c r="B2088" i="1" s="1"/>
  <c r="A2089" i="1" l="1"/>
  <c r="B2089" i="1" s="1"/>
  <c r="A2090" i="1" l="1"/>
  <c r="B2090" i="1" s="1"/>
  <c r="A2091" i="1" l="1"/>
  <c r="B2091" i="1" s="1"/>
  <c r="A2092" i="1" l="1"/>
  <c r="B2092" i="1" s="1"/>
  <c r="A2093" i="1" l="1"/>
  <c r="B2093" i="1" s="1"/>
  <c r="A2094" i="1" l="1"/>
  <c r="B2094" i="1" s="1"/>
  <c r="A2095" i="1" l="1"/>
  <c r="B2095" i="1" s="1"/>
  <c r="A2096" i="1" l="1"/>
  <c r="B2096" i="1" s="1"/>
  <c r="A2097" i="1" l="1"/>
  <c r="B2097" i="1" s="1"/>
  <c r="A2098" i="1" l="1"/>
  <c r="B2098" i="1" s="1"/>
  <c r="A2099" i="1" l="1"/>
  <c r="B2099" i="1" s="1"/>
  <c r="A2100" i="1" l="1"/>
  <c r="B2100" i="1" s="1"/>
  <c r="A2101" i="1" l="1"/>
  <c r="B2101" i="1" s="1"/>
  <c r="A2102" i="1" l="1"/>
  <c r="B2102" i="1" s="1"/>
  <c r="A2103" i="1" l="1"/>
  <c r="B2103" i="1" s="1"/>
  <c r="A2104" i="1" l="1"/>
  <c r="B2104" i="1" s="1"/>
  <c r="A2105" i="1" l="1"/>
  <c r="B2105" i="1" s="1"/>
  <c r="A2106" i="1" l="1"/>
  <c r="B2106" i="1" s="1"/>
  <c r="A2107" i="1" l="1"/>
  <c r="B2107" i="1" s="1"/>
  <c r="A2108" i="1" l="1"/>
  <c r="B2108" i="1" s="1"/>
  <c r="A2109" i="1" l="1"/>
  <c r="B2109" i="1" s="1"/>
  <c r="A2110" i="1" l="1"/>
  <c r="B2110" i="1" s="1"/>
  <c r="A2111" i="1" l="1"/>
  <c r="B2111" i="1" s="1"/>
  <c r="A2112" i="1" l="1"/>
  <c r="B2112" i="1" s="1"/>
  <c r="A2113" i="1" l="1"/>
  <c r="B2113" i="1" s="1"/>
  <c r="A2114" i="1" l="1"/>
  <c r="B2114" i="1" s="1"/>
  <c r="A2115" i="1" l="1"/>
  <c r="B2115" i="1" s="1"/>
  <c r="A2116" i="1" l="1"/>
  <c r="B2116" i="1" s="1"/>
  <c r="A2117" i="1" l="1"/>
  <c r="B2117" i="1" s="1"/>
  <c r="A2118" i="1" l="1"/>
  <c r="B2118" i="1" s="1"/>
  <c r="A2119" i="1" l="1"/>
  <c r="B2119" i="1" s="1"/>
  <c r="A2120" i="1" l="1"/>
  <c r="B2120" i="1" s="1"/>
  <c r="A2121" i="1" l="1"/>
  <c r="B2121" i="1" s="1"/>
  <c r="A2122" i="1" l="1"/>
  <c r="B2122" i="1" s="1"/>
  <c r="A2123" i="1" l="1"/>
  <c r="B2123" i="1" s="1"/>
  <c r="A2124" i="1" l="1"/>
  <c r="B2124" i="1" s="1"/>
  <c r="A2125" i="1" l="1"/>
  <c r="B2125" i="1" s="1"/>
  <c r="A2126" i="1" l="1"/>
  <c r="B2126" i="1" s="1"/>
  <c r="A2127" i="1" l="1"/>
  <c r="B2127" i="1" s="1"/>
  <c r="A2128" i="1" l="1"/>
  <c r="B2128" i="1" s="1"/>
  <c r="A2129" i="1" l="1"/>
  <c r="B2129" i="1" s="1"/>
  <c r="A2130" i="1" l="1"/>
  <c r="B2130" i="1" s="1"/>
  <c r="A2131" i="1" l="1"/>
  <c r="B2131" i="1" s="1"/>
  <c r="A2132" i="1" l="1"/>
  <c r="B2132" i="1" s="1"/>
  <c r="A2133" i="1" l="1"/>
  <c r="B2133" i="1" s="1"/>
  <c r="A2134" i="1" l="1"/>
  <c r="B2134" i="1" s="1"/>
  <c r="A2135" i="1" l="1"/>
  <c r="B2135" i="1" s="1"/>
  <c r="A2136" i="1" l="1"/>
  <c r="B2136" i="1" s="1"/>
  <c r="A2137" i="1" l="1"/>
  <c r="B2137" i="1" s="1"/>
  <c r="A2138" i="1" l="1"/>
  <c r="B2138" i="1" s="1"/>
  <c r="A2139" i="1" l="1"/>
  <c r="B2139" i="1" s="1"/>
  <c r="A2140" i="1" l="1"/>
  <c r="B2140" i="1" s="1"/>
  <c r="A2141" i="1" l="1"/>
  <c r="B2141" i="1" s="1"/>
  <c r="A2142" i="1" l="1"/>
  <c r="B2142" i="1" s="1"/>
  <c r="A2143" i="1" l="1"/>
  <c r="B2143" i="1" s="1"/>
  <c r="A2144" i="1" l="1"/>
  <c r="B2144" i="1" s="1"/>
  <c r="A2145" i="1" l="1"/>
  <c r="B2145" i="1" s="1"/>
  <c r="A2146" i="1" l="1"/>
  <c r="B2146" i="1" s="1"/>
  <c r="A2147" i="1" l="1"/>
  <c r="B2147" i="1" s="1"/>
  <c r="A2148" i="1" l="1"/>
  <c r="B2148" i="1" s="1"/>
  <c r="A2149" i="1" l="1"/>
  <c r="B2149" i="1" s="1"/>
  <c r="A2150" i="1" l="1"/>
  <c r="B2150" i="1" s="1"/>
  <c r="A2151" i="1" l="1"/>
  <c r="B2151" i="1" s="1"/>
  <c r="A2152" i="1" l="1"/>
  <c r="B2152" i="1" s="1"/>
  <c r="A2153" i="1" l="1"/>
  <c r="B2153" i="1" s="1"/>
  <c r="A2154" i="1" l="1"/>
  <c r="B2154" i="1" s="1"/>
  <c r="A2155" i="1" l="1"/>
  <c r="B2155" i="1" s="1"/>
  <c r="A2156" i="1" l="1"/>
  <c r="B2156" i="1" s="1"/>
  <c r="A2157" i="1" l="1"/>
  <c r="B2157" i="1" s="1"/>
  <c r="A2158" i="1" l="1"/>
  <c r="B2158" i="1" s="1"/>
  <c r="A2159" i="1" l="1"/>
  <c r="B2159" i="1" s="1"/>
  <c r="A2160" i="1" l="1"/>
  <c r="B2160" i="1" s="1"/>
  <c r="A2161" i="1" l="1"/>
  <c r="B2161" i="1" s="1"/>
  <c r="A2162" i="1" l="1"/>
  <c r="B2162" i="1" s="1"/>
  <c r="A2163" i="1" l="1"/>
  <c r="B2163" i="1" s="1"/>
  <c r="A2164" i="1" l="1"/>
  <c r="B2164" i="1" s="1"/>
  <c r="A2165" i="1" l="1"/>
  <c r="B2165" i="1" s="1"/>
  <c r="A2166" i="1" l="1"/>
  <c r="B2166" i="1" s="1"/>
  <c r="A2167" i="1" l="1"/>
  <c r="B2167" i="1" s="1"/>
  <c r="A2168" i="1" l="1"/>
  <c r="B2168" i="1" s="1"/>
  <c r="A2169" i="1" l="1"/>
  <c r="B2169" i="1" s="1"/>
  <c r="A2170" i="1" l="1"/>
  <c r="B2170" i="1" s="1"/>
  <c r="A2171" i="1" l="1"/>
  <c r="B2171" i="1" s="1"/>
  <c r="A2172" i="1" l="1"/>
  <c r="B2172" i="1" s="1"/>
  <c r="A2173" i="1" l="1"/>
  <c r="B2173" i="1" s="1"/>
  <c r="A2174" i="1" l="1"/>
  <c r="B2174" i="1" s="1"/>
  <c r="A2175" i="1" l="1"/>
  <c r="B2175" i="1" s="1"/>
  <c r="A2176" i="1" l="1"/>
  <c r="B2176" i="1" s="1"/>
  <c r="A2177" i="1" l="1"/>
  <c r="B2177" i="1" s="1"/>
  <c r="A2178" i="1" l="1"/>
  <c r="B2178" i="1" s="1"/>
  <c r="A2179" i="1" l="1"/>
  <c r="B2179" i="1" s="1"/>
  <c r="A2180" i="1" l="1"/>
  <c r="B2180" i="1" s="1"/>
  <c r="A2181" i="1" l="1"/>
  <c r="B2181" i="1" s="1"/>
  <c r="A2182" i="1" l="1"/>
  <c r="B2182" i="1" s="1"/>
  <c r="A2183" i="1" l="1"/>
  <c r="B2183" i="1" s="1"/>
  <c r="A2184" i="1" l="1"/>
  <c r="B2184" i="1" s="1"/>
  <c r="A2185" i="1" l="1"/>
  <c r="B2185" i="1" s="1"/>
  <c r="A2186" i="1" l="1"/>
  <c r="B2186" i="1" s="1"/>
  <c r="A2187" i="1" l="1"/>
  <c r="B2187" i="1" s="1"/>
  <c r="A2188" i="1" l="1"/>
  <c r="B2188" i="1" s="1"/>
  <c r="A2189" i="1" l="1"/>
  <c r="B2189" i="1" s="1"/>
  <c r="A2190" i="1" l="1"/>
  <c r="B2190" i="1" s="1"/>
  <c r="A2191" i="1" l="1"/>
  <c r="B2191" i="1" s="1"/>
  <c r="A2192" i="1" l="1"/>
  <c r="B2192" i="1" s="1"/>
  <c r="A2193" i="1" l="1"/>
  <c r="B2193" i="1" s="1"/>
  <c r="A2194" i="1" l="1"/>
  <c r="B2194" i="1" s="1"/>
  <c r="A2195" i="1" l="1"/>
  <c r="B2195" i="1" s="1"/>
  <c r="A2196" i="1" l="1"/>
  <c r="B2196" i="1" s="1"/>
  <c r="A2197" i="1" l="1"/>
  <c r="B2197" i="1" s="1"/>
  <c r="A2198" i="1" l="1"/>
  <c r="B2198" i="1" s="1"/>
  <c r="A2199" i="1" l="1"/>
  <c r="B2199" i="1" s="1"/>
  <c r="A2200" i="1" l="1"/>
  <c r="B2200" i="1" s="1"/>
  <c r="A2201" i="1" l="1"/>
  <c r="B2201" i="1" s="1"/>
  <c r="A2202" i="1" l="1"/>
  <c r="B2202" i="1" s="1"/>
  <c r="A2203" i="1" l="1"/>
  <c r="B2203" i="1" s="1"/>
  <c r="A2204" i="1" l="1"/>
  <c r="B2204" i="1" s="1"/>
  <c r="A2205" i="1" l="1"/>
  <c r="B2205" i="1" s="1"/>
  <c r="A2206" i="1" l="1"/>
  <c r="B2206" i="1" s="1"/>
  <c r="A2207" i="1" l="1"/>
  <c r="B2207" i="1" s="1"/>
  <c r="A2208" i="1" l="1"/>
  <c r="B2208" i="1" s="1"/>
  <c r="A2209" i="1" l="1"/>
  <c r="B2209" i="1" s="1"/>
  <c r="A2210" i="1" l="1"/>
  <c r="B2210" i="1" s="1"/>
  <c r="A2211" i="1" l="1"/>
  <c r="B2211" i="1" s="1"/>
  <c r="A2212" i="1" l="1"/>
  <c r="B2212" i="1" s="1"/>
  <c r="A2213" i="1" l="1"/>
  <c r="B2213" i="1" s="1"/>
  <c r="A2214" i="1" l="1"/>
  <c r="B2214" i="1" s="1"/>
  <c r="A2215" i="1" l="1"/>
  <c r="B2215" i="1" s="1"/>
  <c r="A2216" i="1" l="1"/>
  <c r="B2216" i="1" s="1"/>
  <c r="A2217" i="1" l="1"/>
  <c r="B2217" i="1" s="1"/>
  <c r="A2218" i="1" l="1"/>
  <c r="B2218" i="1" s="1"/>
  <c r="A2219" i="1" l="1"/>
  <c r="B2219" i="1" s="1"/>
  <c r="A2220" i="1" l="1"/>
  <c r="B2220" i="1" s="1"/>
  <c r="A2221" i="1" l="1"/>
  <c r="B2221" i="1" s="1"/>
  <c r="A2222" i="1" l="1"/>
  <c r="B2222" i="1" s="1"/>
  <c r="A2223" i="1" l="1"/>
  <c r="B2223" i="1" s="1"/>
  <c r="A2224" i="1" l="1"/>
  <c r="B2224" i="1" s="1"/>
  <c r="A2225" i="1" l="1"/>
  <c r="B2225" i="1" s="1"/>
  <c r="A2226" i="1" l="1"/>
  <c r="B2226" i="1" s="1"/>
  <c r="A2227" i="1" l="1"/>
  <c r="B2227" i="1" s="1"/>
  <c r="A2228" i="1" l="1"/>
  <c r="B2228" i="1" s="1"/>
  <c r="A2229" i="1" l="1"/>
  <c r="B2229" i="1" s="1"/>
  <c r="A2230" i="1" l="1"/>
  <c r="B2230" i="1" s="1"/>
  <c r="A2231" i="1" l="1"/>
  <c r="B2231" i="1" s="1"/>
  <c r="A2232" i="1" l="1"/>
  <c r="B2232" i="1" s="1"/>
  <c r="A2233" i="1" l="1"/>
  <c r="B2233" i="1" s="1"/>
  <c r="A2234" i="1" l="1"/>
  <c r="B2234" i="1" s="1"/>
  <c r="A2235" i="1" l="1"/>
  <c r="B2235" i="1" s="1"/>
  <c r="A2236" i="1" l="1"/>
  <c r="B2236" i="1" s="1"/>
  <c r="A2237" i="1" l="1"/>
  <c r="B2237" i="1" s="1"/>
  <c r="A2238" i="1" l="1"/>
  <c r="B2238" i="1" s="1"/>
  <c r="A2239" i="1" l="1"/>
  <c r="B2239" i="1" s="1"/>
  <c r="A2240" i="1" l="1"/>
  <c r="B2240" i="1" s="1"/>
  <c r="A2241" i="1" l="1"/>
  <c r="B2241" i="1" s="1"/>
  <c r="A2242" i="1" l="1"/>
  <c r="B2242" i="1" s="1"/>
  <c r="A2243" i="1" l="1"/>
  <c r="B2243" i="1" s="1"/>
  <c r="A2244" i="1" l="1"/>
  <c r="B2244" i="1" s="1"/>
  <c r="A2245" i="1" l="1"/>
  <c r="B2245" i="1" s="1"/>
  <c r="A2246" i="1" l="1"/>
  <c r="B2246" i="1" s="1"/>
  <c r="A2247" i="1" l="1"/>
  <c r="B2247" i="1" s="1"/>
  <c r="A2248" i="1" l="1"/>
  <c r="B2248" i="1" s="1"/>
  <c r="A2249" i="1" l="1"/>
  <c r="B2249" i="1" s="1"/>
  <c r="A2250" i="1" l="1"/>
  <c r="B2250" i="1" s="1"/>
  <c r="A2251" i="1" l="1"/>
  <c r="B2251" i="1" s="1"/>
  <c r="A2252" i="1" l="1"/>
  <c r="B2252" i="1" s="1"/>
  <c r="A2253" i="1" l="1"/>
  <c r="B2253" i="1" s="1"/>
  <c r="A2254" i="1" l="1"/>
  <c r="B2254" i="1" s="1"/>
  <c r="A2255" i="1" l="1"/>
  <c r="B2255" i="1" s="1"/>
  <c r="A2256" i="1" l="1"/>
  <c r="B2256" i="1" s="1"/>
  <c r="A2257" i="1" l="1"/>
  <c r="B2257" i="1" s="1"/>
  <c r="A2258" i="1" l="1"/>
  <c r="B2258" i="1" s="1"/>
  <c r="A2259" i="1" l="1"/>
  <c r="B2259" i="1" s="1"/>
  <c r="A2260" i="1" l="1"/>
  <c r="B2260" i="1" s="1"/>
  <c r="A2261" i="1" l="1"/>
  <c r="B2261" i="1" s="1"/>
  <c r="A2262" i="1" l="1"/>
  <c r="B2262" i="1" s="1"/>
  <c r="A2263" i="1" l="1"/>
  <c r="B2263" i="1" s="1"/>
  <c r="A2264" i="1" l="1"/>
  <c r="B2264" i="1" s="1"/>
  <c r="A2265" i="1" l="1"/>
  <c r="B2265" i="1" s="1"/>
  <c r="A2266" i="1" l="1"/>
  <c r="B2266" i="1" s="1"/>
  <c r="A2267" i="1" l="1"/>
  <c r="B2267" i="1" s="1"/>
  <c r="A2268" i="1" l="1"/>
  <c r="B2268" i="1" s="1"/>
  <c r="A2269" i="1" l="1"/>
  <c r="B2269" i="1" s="1"/>
  <c r="A2270" i="1" l="1"/>
  <c r="B2270" i="1" s="1"/>
  <c r="A2271" i="1" l="1"/>
  <c r="B2271" i="1" s="1"/>
  <c r="A2272" i="1" l="1"/>
  <c r="B2272" i="1" s="1"/>
  <c r="A2273" i="1" l="1"/>
  <c r="B2273" i="1" s="1"/>
  <c r="A2274" i="1" l="1"/>
  <c r="B2274" i="1" s="1"/>
  <c r="A2275" i="1" l="1"/>
  <c r="B2275" i="1" s="1"/>
  <c r="A2276" i="1" l="1"/>
  <c r="B2276" i="1" s="1"/>
  <c r="A2277" i="1" l="1"/>
  <c r="B2277" i="1" s="1"/>
  <c r="A2278" i="1" l="1"/>
  <c r="B2278" i="1" s="1"/>
  <c r="A2279" i="1" l="1"/>
  <c r="B2279" i="1" s="1"/>
  <c r="A2280" i="1" l="1"/>
  <c r="B2280" i="1" s="1"/>
  <c r="A2281" i="1" l="1"/>
  <c r="B2281" i="1" s="1"/>
  <c r="A2282" i="1" l="1"/>
  <c r="B2282" i="1" s="1"/>
  <c r="A2283" i="1" l="1"/>
  <c r="B2283" i="1" s="1"/>
  <c r="A2284" i="1" l="1"/>
  <c r="B2284" i="1" s="1"/>
  <c r="A2285" i="1" l="1"/>
  <c r="B2285" i="1" s="1"/>
  <c r="A2286" i="1" l="1"/>
  <c r="B2286" i="1" s="1"/>
  <c r="A2287" i="1" l="1"/>
  <c r="B2287" i="1" s="1"/>
  <c r="A2288" i="1" l="1"/>
  <c r="B2288" i="1" s="1"/>
  <c r="A2289" i="1" l="1"/>
  <c r="B2289" i="1" s="1"/>
  <c r="A2290" i="1" l="1"/>
  <c r="B2290" i="1" s="1"/>
  <c r="A2291" i="1" l="1"/>
  <c r="B2291" i="1" s="1"/>
  <c r="A2292" i="1" l="1"/>
  <c r="B2292" i="1" s="1"/>
  <c r="A2293" i="1" l="1"/>
  <c r="B2293" i="1" s="1"/>
  <c r="A2294" i="1" l="1"/>
  <c r="B2294" i="1" s="1"/>
  <c r="A2295" i="1" l="1"/>
  <c r="B2295" i="1" s="1"/>
  <c r="A2296" i="1" l="1"/>
  <c r="B2296" i="1" s="1"/>
  <c r="A2297" i="1" l="1"/>
  <c r="B2297" i="1" s="1"/>
  <c r="A2298" i="1" l="1"/>
  <c r="B2298" i="1" s="1"/>
  <c r="A2299" i="1" l="1"/>
  <c r="B2299" i="1" s="1"/>
  <c r="A2300" i="1" l="1"/>
  <c r="B2300" i="1" s="1"/>
  <c r="A2301" i="1" l="1"/>
  <c r="B2301" i="1" s="1"/>
  <c r="A2302" i="1" l="1"/>
  <c r="B2302" i="1" s="1"/>
  <c r="A2303" i="1" l="1"/>
  <c r="B2303" i="1" s="1"/>
  <c r="A2304" i="1" l="1"/>
  <c r="B2304" i="1" s="1"/>
  <c r="A2305" i="1" l="1"/>
  <c r="B2305" i="1" s="1"/>
  <c r="A2306" i="1" l="1"/>
  <c r="B2306" i="1" s="1"/>
  <c r="A2307" i="1" l="1"/>
  <c r="B2307" i="1" s="1"/>
  <c r="A2308" i="1" l="1"/>
  <c r="B2308" i="1" s="1"/>
  <c r="A2309" i="1" l="1"/>
  <c r="B2309" i="1" s="1"/>
  <c r="A2310" i="1" l="1"/>
  <c r="B2310" i="1" s="1"/>
  <c r="A2311" i="1" l="1"/>
  <c r="B2311" i="1" s="1"/>
  <c r="A2312" i="1" l="1"/>
  <c r="B2312" i="1" s="1"/>
  <c r="A2313" i="1" l="1"/>
  <c r="B2313" i="1" s="1"/>
  <c r="A2314" i="1" l="1"/>
  <c r="B2314" i="1" s="1"/>
  <c r="A2315" i="1" l="1"/>
  <c r="B2315" i="1" s="1"/>
  <c r="A2316" i="1" l="1"/>
  <c r="B2316" i="1" s="1"/>
  <c r="A2317" i="1" l="1"/>
  <c r="B2317" i="1" s="1"/>
  <c r="A2318" i="1" l="1"/>
  <c r="B2318" i="1" s="1"/>
  <c r="A2319" i="1" l="1"/>
  <c r="B2319" i="1" s="1"/>
  <c r="A2320" i="1" l="1"/>
  <c r="B2320" i="1" s="1"/>
  <c r="A2321" i="1" l="1"/>
  <c r="B2321" i="1" s="1"/>
  <c r="A2322" i="1" l="1"/>
  <c r="B2322" i="1" s="1"/>
  <c r="A2323" i="1" l="1"/>
  <c r="B2323" i="1" s="1"/>
  <c r="A2324" i="1" l="1"/>
  <c r="B2324" i="1" s="1"/>
  <c r="A2325" i="1" l="1"/>
  <c r="B2325" i="1" s="1"/>
  <c r="A2326" i="1" l="1"/>
  <c r="B2326" i="1" s="1"/>
  <c r="A2327" i="1" l="1"/>
  <c r="B2327" i="1" s="1"/>
  <c r="A2328" i="1" l="1"/>
  <c r="B2328" i="1" s="1"/>
  <c r="A2329" i="1" l="1"/>
  <c r="B2329" i="1" s="1"/>
  <c r="A2330" i="1" l="1"/>
  <c r="B2330" i="1" s="1"/>
  <c r="A2331" i="1" l="1"/>
  <c r="B2331" i="1" s="1"/>
  <c r="A2332" i="1" l="1"/>
  <c r="B2332" i="1" s="1"/>
  <c r="A2333" i="1" l="1"/>
  <c r="B2333" i="1" s="1"/>
  <c r="A2334" i="1" l="1"/>
  <c r="B2334" i="1" s="1"/>
  <c r="A2335" i="1" l="1"/>
  <c r="B2335" i="1" s="1"/>
  <c r="A2336" i="1" l="1"/>
  <c r="B2336" i="1" s="1"/>
  <c r="A2337" i="1" l="1"/>
  <c r="B2337" i="1" s="1"/>
  <c r="A2338" i="1" l="1"/>
  <c r="B2338" i="1" s="1"/>
  <c r="A2339" i="1" l="1"/>
  <c r="B2339" i="1" s="1"/>
  <c r="A2340" i="1" l="1"/>
  <c r="B2340" i="1" s="1"/>
  <c r="A2341" i="1" l="1"/>
  <c r="B2341" i="1" s="1"/>
  <c r="A2342" i="1" l="1"/>
  <c r="B2342" i="1" s="1"/>
  <c r="A2343" i="1" l="1"/>
  <c r="B2343" i="1" s="1"/>
  <c r="A2344" i="1" l="1"/>
  <c r="B2344" i="1" s="1"/>
  <c r="A2345" i="1" l="1"/>
  <c r="B2345" i="1" s="1"/>
  <c r="A2346" i="1" l="1"/>
  <c r="B2346" i="1" s="1"/>
  <c r="A2347" i="1" l="1"/>
  <c r="B2347" i="1" s="1"/>
  <c r="A2348" i="1" l="1"/>
  <c r="B2348" i="1" s="1"/>
  <c r="A2349" i="1" l="1"/>
  <c r="B2349" i="1" s="1"/>
  <c r="A2350" i="1" l="1"/>
  <c r="B2350" i="1" s="1"/>
  <c r="A2351" i="1" l="1"/>
  <c r="B2351" i="1" s="1"/>
  <c r="A2352" i="1" l="1"/>
  <c r="B2352" i="1" s="1"/>
  <c r="A2353" i="1" l="1"/>
  <c r="B2353" i="1" s="1"/>
  <c r="A2354" i="1" l="1"/>
  <c r="B2354" i="1" s="1"/>
  <c r="A2355" i="1" l="1"/>
  <c r="B2355" i="1" s="1"/>
  <c r="A2356" i="1" l="1"/>
  <c r="B2356" i="1" s="1"/>
  <c r="A2357" i="1" l="1"/>
  <c r="B2357" i="1" s="1"/>
  <c r="A2358" i="1" l="1"/>
  <c r="B2358" i="1" s="1"/>
  <c r="A2359" i="1" l="1"/>
  <c r="B2359" i="1" s="1"/>
  <c r="A2360" i="1" l="1"/>
  <c r="B2360" i="1" s="1"/>
  <c r="A2361" i="1" l="1"/>
  <c r="B2361" i="1" s="1"/>
  <c r="A2362" i="1" l="1"/>
  <c r="B2362" i="1" s="1"/>
  <c r="A2363" i="1" l="1"/>
  <c r="B2363" i="1" s="1"/>
  <c r="A2364" i="1" l="1"/>
  <c r="B2364" i="1" s="1"/>
  <c r="A2365" i="1" l="1"/>
  <c r="B2365" i="1" s="1"/>
  <c r="A2366" i="1" l="1"/>
  <c r="B2366" i="1" s="1"/>
  <c r="A2367" i="1" l="1"/>
  <c r="B2367" i="1" s="1"/>
  <c r="A2368" i="1" l="1"/>
  <c r="B2368" i="1" s="1"/>
  <c r="A2369" i="1" l="1"/>
  <c r="B2369" i="1" s="1"/>
  <c r="A2370" i="1" l="1"/>
  <c r="B2370" i="1" s="1"/>
  <c r="A2371" i="1" l="1"/>
  <c r="B2371" i="1" s="1"/>
  <c r="A2372" i="1" l="1"/>
  <c r="B2372" i="1" s="1"/>
  <c r="A2373" i="1" l="1"/>
  <c r="B2373" i="1" s="1"/>
  <c r="A2374" i="1" l="1"/>
  <c r="B2374" i="1" s="1"/>
  <c r="A2375" i="1" l="1"/>
  <c r="B2375" i="1" s="1"/>
  <c r="A2376" i="1" l="1"/>
  <c r="B2376" i="1" s="1"/>
  <c r="A2377" i="1" l="1"/>
  <c r="B2377" i="1" s="1"/>
  <c r="A2378" i="1" l="1"/>
  <c r="B2378" i="1" s="1"/>
  <c r="A2379" i="1" l="1"/>
  <c r="B2379" i="1" s="1"/>
  <c r="A2380" i="1" l="1"/>
  <c r="B2380" i="1" s="1"/>
  <c r="A2381" i="1" l="1"/>
  <c r="B2381" i="1" s="1"/>
  <c r="A2382" i="1" l="1"/>
  <c r="B2382" i="1" s="1"/>
  <c r="A2383" i="1" l="1"/>
  <c r="B2383" i="1" s="1"/>
  <c r="A2384" i="1" l="1"/>
  <c r="B2384" i="1" s="1"/>
  <c r="A2385" i="1" l="1"/>
  <c r="B2385" i="1" s="1"/>
  <c r="A2386" i="1" l="1"/>
  <c r="B2386" i="1" s="1"/>
  <c r="A2387" i="1" l="1"/>
  <c r="B2387" i="1" s="1"/>
  <c r="A2388" i="1" l="1"/>
  <c r="B2388" i="1" s="1"/>
  <c r="A2389" i="1" l="1"/>
  <c r="B2389" i="1" s="1"/>
  <c r="A2390" i="1" l="1"/>
  <c r="B2390" i="1" s="1"/>
  <c r="A2391" i="1" l="1"/>
  <c r="B2391" i="1" s="1"/>
  <c r="A2392" i="1" l="1"/>
  <c r="B2392" i="1" s="1"/>
  <c r="A2393" i="1" l="1"/>
  <c r="B2393" i="1" s="1"/>
  <c r="A2394" i="1" l="1"/>
  <c r="B2394" i="1" s="1"/>
  <c r="A2395" i="1" l="1"/>
  <c r="B2395" i="1" s="1"/>
  <c r="A2396" i="1" l="1"/>
  <c r="B2396" i="1" s="1"/>
  <c r="A2397" i="1" l="1"/>
  <c r="B2397" i="1" s="1"/>
  <c r="A2398" i="1" l="1"/>
  <c r="B2398" i="1" s="1"/>
  <c r="A2399" i="1" l="1"/>
  <c r="B2399" i="1" s="1"/>
  <c r="A2400" i="1" l="1"/>
  <c r="B2400" i="1" s="1"/>
  <c r="A2401" i="1" l="1"/>
  <c r="B2401" i="1" s="1"/>
  <c r="A2402" i="1" l="1"/>
  <c r="B2402" i="1" s="1"/>
  <c r="A2403" i="1" l="1"/>
  <c r="B2403" i="1" s="1"/>
  <c r="A2404" i="1" l="1"/>
  <c r="B2404" i="1" s="1"/>
  <c r="A2405" i="1" l="1"/>
  <c r="B2405" i="1" s="1"/>
  <c r="A2406" i="1" l="1"/>
  <c r="B2406" i="1" s="1"/>
  <c r="A2407" i="1" l="1"/>
  <c r="B2407" i="1" s="1"/>
  <c r="A2408" i="1" l="1"/>
  <c r="B2408" i="1" s="1"/>
  <c r="A2409" i="1" l="1"/>
  <c r="B2409" i="1" s="1"/>
  <c r="A2410" i="1" l="1"/>
  <c r="B2410" i="1" s="1"/>
  <c r="A2411" i="1" l="1"/>
  <c r="B2411" i="1" s="1"/>
  <c r="A2412" i="1" l="1"/>
  <c r="B2412" i="1" s="1"/>
  <c r="A2413" i="1" l="1"/>
  <c r="B2413" i="1" s="1"/>
  <c r="A2414" i="1" l="1"/>
  <c r="B2414" i="1" s="1"/>
  <c r="A2415" i="1" l="1"/>
  <c r="B2415" i="1" s="1"/>
  <c r="A2416" i="1" l="1"/>
  <c r="B2416" i="1" s="1"/>
  <c r="A2417" i="1" l="1"/>
  <c r="B2417" i="1" s="1"/>
  <c r="A2418" i="1" l="1"/>
  <c r="B2418" i="1" s="1"/>
  <c r="A2419" i="1" l="1"/>
  <c r="B2419" i="1" s="1"/>
  <c r="A2420" i="1" l="1"/>
  <c r="B2420" i="1" s="1"/>
  <c r="A2421" i="1" l="1"/>
  <c r="B2421" i="1" s="1"/>
  <c r="A2422" i="1" l="1"/>
  <c r="B2422" i="1" s="1"/>
  <c r="A2423" i="1" l="1"/>
  <c r="B2423" i="1" s="1"/>
  <c r="A2424" i="1" l="1"/>
  <c r="B2424" i="1" s="1"/>
  <c r="A2425" i="1" l="1"/>
  <c r="B2425" i="1" s="1"/>
  <c r="A2426" i="1" l="1"/>
  <c r="B2426" i="1" s="1"/>
  <c r="A2427" i="1" l="1"/>
  <c r="B2427" i="1" s="1"/>
  <c r="A2428" i="1" l="1"/>
  <c r="B2428" i="1" s="1"/>
  <c r="A2429" i="1" l="1"/>
  <c r="B2429" i="1" s="1"/>
  <c r="A2430" i="1" l="1"/>
  <c r="B2430" i="1" s="1"/>
  <c r="A2431" i="1" l="1"/>
  <c r="B2431" i="1" s="1"/>
  <c r="A2432" i="1" l="1"/>
  <c r="B2432" i="1" s="1"/>
  <c r="A2433" i="1" l="1"/>
  <c r="B2433" i="1" s="1"/>
  <c r="A2434" i="1" l="1"/>
  <c r="B2434" i="1" s="1"/>
  <c r="A2435" i="1" l="1"/>
  <c r="B2435" i="1" s="1"/>
  <c r="A2436" i="1" l="1"/>
  <c r="B2436" i="1" s="1"/>
  <c r="A2437" i="1" l="1"/>
  <c r="B2437" i="1" s="1"/>
  <c r="A2438" i="1" l="1"/>
  <c r="B2438" i="1" s="1"/>
  <c r="A2439" i="1" l="1"/>
  <c r="B2439" i="1" s="1"/>
  <c r="A2440" i="1" l="1"/>
  <c r="B2440" i="1" s="1"/>
  <c r="A2441" i="1" l="1"/>
  <c r="B2441" i="1" s="1"/>
  <c r="A2442" i="1" l="1"/>
  <c r="B2442" i="1" s="1"/>
  <c r="A2443" i="1" l="1"/>
  <c r="B2443" i="1" s="1"/>
  <c r="A2444" i="1" l="1"/>
  <c r="B2444" i="1" s="1"/>
  <c r="A2445" i="1" l="1"/>
  <c r="B2445" i="1" s="1"/>
  <c r="A2446" i="1" l="1"/>
  <c r="B2446" i="1" s="1"/>
  <c r="A2447" i="1" l="1"/>
  <c r="B2447" i="1" s="1"/>
  <c r="A2448" i="1" l="1"/>
  <c r="B2448" i="1" s="1"/>
  <c r="A2449" i="1" l="1"/>
  <c r="B2449" i="1" s="1"/>
  <c r="A2450" i="1" l="1"/>
  <c r="B2450" i="1" s="1"/>
  <c r="A2451" i="1" l="1"/>
  <c r="B2451" i="1" s="1"/>
  <c r="A2452" i="1" l="1"/>
  <c r="B2452" i="1" s="1"/>
  <c r="A2453" i="1" l="1"/>
  <c r="B2453" i="1" s="1"/>
  <c r="A2454" i="1" l="1"/>
  <c r="B2454" i="1" s="1"/>
  <c r="A2455" i="1" l="1"/>
  <c r="B2455" i="1" s="1"/>
  <c r="A2456" i="1" l="1"/>
  <c r="B2456" i="1" s="1"/>
  <c r="A2457" i="1" l="1"/>
  <c r="B2457" i="1" s="1"/>
  <c r="A2458" i="1" l="1"/>
  <c r="B2458" i="1" s="1"/>
  <c r="A2459" i="1" l="1"/>
  <c r="B2459" i="1" s="1"/>
  <c r="A2460" i="1" l="1"/>
  <c r="B2460" i="1" s="1"/>
  <c r="A2461" i="1" l="1"/>
  <c r="B2461" i="1" s="1"/>
  <c r="A2462" i="1" l="1"/>
  <c r="B2462" i="1" s="1"/>
  <c r="A2463" i="1" l="1"/>
  <c r="B2463" i="1" s="1"/>
  <c r="A2464" i="1" l="1"/>
  <c r="B2464" i="1" s="1"/>
  <c r="A2465" i="1" l="1"/>
  <c r="B2465" i="1" s="1"/>
  <c r="A2466" i="1" l="1"/>
  <c r="B2466" i="1" s="1"/>
  <c r="A2467" i="1" l="1"/>
  <c r="B2467" i="1" s="1"/>
  <c r="A2468" i="1" l="1"/>
  <c r="B2468" i="1" s="1"/>
  <c r="A2469" i="1" l="1"/>
  <c r="B2469" i="1" s="1"/>
  <c r="A2470" i="1" l="1"/>
  <c r="B2470" i="1" s="1"/>
  <c r="A2471" i="1" l="1"/>
  <c r="B2471" i="1" s="1"/>
  <c r="A2472" i="1" l="1"/>
  <c r="B2472" i="1" s="1"/>
  <c r="A2473" i="1" l="1"/>
  <c r="B2473" i="1" s="1"/>
  <c r="A2474" i="1" l="1"/>
  <c r="B2474" i="1" s="1"/>
  <c r="A2475" i="1" l="1"/>
  <c r="B2475" i="1" s="1"/>
  <c r="A2476" i="1" l="1"/>
  <c r="B2476" i="1" s="1"/>
  <c r="A2477" i="1" l="1"/>
  <c r="B2477" i="1" s="1"/>
  <c r="A2478" i="1" l="1"/>
  <c r="B2478" i="1" s="1"/>
  <c r="A2479" i="1" l="1"/>
  <c r="B2479" i="1" s="1"/>
  <c r="A2480" i="1" l="1"/>
  <c r="B2480" i="1" s="1"/>
  <c r="A2481" i="1" l="1"/>
  <c r="B2481" i="1" s="1"/>
  <c r="A2482" i="1" l="1"/>
  <c r="B2482" i="1" s="1"/>
  <c r="A2483" i="1" l="1"/>
  <c r="B2483" i="1" s="1"/>
  <c r="A2484" i="1" l="1"/>
  <c r="B2484" i="1" s="1"/>
  <c r="A2485" i="1" l="1"/>
  <c r="B2485" i="1" s="1"/>
  <c r="A2486" i="1" l="1"/>
  <c r="B2486" i="1" s="1"/>
  <c r="A2487" i="1" l="1"/>
  <c r="B2487" i="1" s="1"/>
  <c r="A2488" i="1" l="1"/>
  <c r="B2488" i="1" s="1"/>
  <c r="A2489" i="1" l="1"/>
  <c r="B2489" i="1" s="1"/>
  <c r="A2490" i="1" l="1"/>
  <c r="B2490" i="1" s="1"/>
  <c r="A2491" i="1" l="1"/>
  <c r="B2491" i="1" s="1"/>
  <c r="A2492" i="1" l="1"/>
  <c r="B2492" i="1" s="1"/>
  <c r="A2493" i="1" l="1"/>
  <c r="B2493" i="1" s="1"/>
  <c r="A2494" i="1" l="1"/>
  <c r="B2494" i="1" s="1"/>
  <c r="A2495" i="1" l="1"/>
  <c r="B2495" i="1" s="1"/>
  <c r="A2496" i="1" l="1"/>
  <c r="B2496" i="1" s="1"/>
  <c r="A2497" i="1" l="1"/>
  <c r="B2497" i="1" s="1"/>
  <c r="A2498" i="1" l="1"/>
  <c r="B2498" i="1" s="1"/>
  <c r="A2499" i="1" l="1"/>
  <c r="B2499" i="1" s="1"/>
  <c r="A2500" i="1" l="1"/>
  <c r="B2500" i="1" s="1"/>
  <c r="A2501" i="1" l="1"/>
  <c r="B2501" i="1" s="1"/>
  <c r="A2502" i="1" l="1"/>
  <c r="B2502" i="1" s="1"/>
  <c r="A2503" i="1" l="1"/>
  <c r="B2503" i="1" s="1"/>
  <c r="A2504" i="1" l="1"/>
  <c r="B2504" i="1" s="1"/>
  <c r="A2505" i="1" l="1"/>
  <c r="B2505" i="1" s="1"/>
  <c r="A2506" i="1" l="1"/>
  <c r="B2506" i="1" s="1"/>
  <c r="A2507" i="1" l="1"/>
  <c r="B2507" i="1" s="1"/>
  <c r="A2508" i="1" l="1"/>
  <c r="B2508" i="1" s="1"/>
  <c r="A2509" i="1" l="1"/>
  <c r="B2509" i="1" s="1"/>
  <c r="A2510" i="1" l="1"/>
  <c r="B2510" i="1" s="1"/>
  <c r="A2511" i="1" l="1"/>
  <c r="B2511" i="1" s="1"/>
  <c r="A2512" i="1" l="1"/>
  <c r="B2512" i="1" s="1"/>
  <c r="A2513" i="1" l="1"/>
  <c r="B2513" i="1" s="1"/>
  <c r="A2514" i="1" l="1"/>
  <c r="B2514" i="1" s="1"/>
  <c r="A2515" i="1" l="1"/>
  <c r="B2515" i="1" s="1"/>
  <c r="A2516" i="1" l="1"/>
  <c r="B2516" i="1" s="1"/>
  <c r="A2517" i="1" l="1"/>
  <c r="B2517" i="1" s="1"/>
  <c r="A2518" i="1" l="1"/>
  <c r="B2518" i="1" s="1"/>
  <c r="A2519" i="1" l="1"/>
  <c r="B2519" i="1" s="1"/>
  <c r="A2520" i="1" l="1"/>
  <c r="B2520" i="1" s="1"/>
  <c r="A2521" i="1" l="1"/>
  <c r="B2521" i="1" s="1"/>
  <c r="A2522" i="1" l="1"/>
  <c r="B2522" i="1" s="1"/>
  <c r="A2523" i="1" l="1"/>
  <c r="B2523" i="1" s="1"/>
  <c r="A2524" i="1" l="1"/>
  <c r="B2524" i="1" s="1"/>
  <c r="A2525" i="1" l="1"/>
  <c r="B2525" i="1" s="1"/>
  <c r="A2526" i="1" l="1"/>
  <c r="B2526" i="1" s="1"/>
  <c r="A2527" i="1" l="1"/>
  <c r="B2527" i="1" s="1"/>
  <c r="A2528" i="1" l="1"/>
  <c r="B2528" i="1" s="1"/>
  <c r="A2529" i="1" l="1"/>
  <c r="B2529" i="1" s="1"/>
  <c r="A2530" i="1" l="1"/>
  <c r="B2530" i="1" s="1"/>
  <c r="A2531" i="1" l="1"/>
  <c r="B2531" i="1" s="1"/>
  <c r="A2532" i="1" l="1"/>
  <c r="B2532" i="1" s="1"/>
  <c r="A2533" i="1" l="1"/>
  <c r="B2533" i="1" s="1"/>
  <c r="A2534" i="1" l="1"/>
  <c r="B2534" i="1" s="1"/>
  <c r="A2535" i="1" l="1"/>
  <c r="B2535" i="1" s="1"/>
  <c r="A2536" i="1" l="1"/>
  <c r="B2536" i="1" s="1"/>
  <c r="A2537" i="1" l="1"/>
  <c r="B2537" i="1" s="1"/>
  <c r="A2538" i="1" l="1"/>
  <c r="B2538" i="1" s="1"/>
  <c r="A2539" i="1" l="1"/>
  <c r="B2539" i="1" s="1"/>
  <c r="A2540" i="1" l="1"/>
  <c r="B2540" i="1" s="1"/>
  <c r="A2541" i="1" l="1"/>
  <c r="B2541" i="1" s="1"/>
  <c r="A2542" i="1" l="1"/>
  <c r="B2542" i="1" s="1"/>
  <c r="A2543" i="1" l="1"/>
  <c r="B2543" i="1" s="1"/>
  <c r="A2544" i="1" l="1"/>
  <c r="B2544" i="1" s="1"/>
  <c r="A2545" i="1" l="1"/>
  <c r="B2545" i="1" s="1"/>
  <c r="A2546" i="1" l="1"/>
  <c r="B2546" i="1" s="1"/>
  <c r="A2547" i="1" l="1"/>
  <c r="B2547" i="1" s="1"/>
  <c r="A2548" i="1" l="1"/>
  <c r="B2548" i="1" s="1"/>
  <c r="A2549" i="1" l="1"/>
  <c r="B2549" i="1" s="1"/>
  <c r="A2550" i="1" l="1"/>
  <c r="B2550" i="1" s="1"/>
  <c r="A2551" i="1" l="1"/>
  <c r="B2551" i="1" s="1"/>
  <c r="A2552" i="1" l="1"/>
  <c r="B2552" i="1" s="1"/>
  <c r="A2553" i="1" l="1"/>
  <c r="B2553" i="1" s="1"/>
  <c r="A2554" i="1" l="1"/>
  <c r="B2554" i="1" s="1"/>
  <c r="A2555" i="1" l="1"/>
  <c r="B2555" i="1" s="1"/>
  <c r="A2556" i="1" l="1"/>
  <c r="B2556" i="1" s="1"/>
  <c r="A2557" i="1" l="1"/>
  <c r="B2557" i="1" s="1"/>
  <c r="A2558" i="1" l="1"/>
  <c r="B2558" i="1" s="1"/>
  <c r="A2559" i="1" l="1"/>
  <c r="B2559" i="1" s="1"/>
  <c r="A2560" i="1" l="1"/>
  <c r="B2560" i="1" s="1"/>
  <c r="A2561" i="1" l="1"/>
  <c r="B2561" i="1" s="1"/>
  <c r="A2562" i="1" l="1"/>
  <c r="B2562" i="1" s="1"/>
  <c r="A2563" i="1" l="1"/>
  <c r="B2563" i="1" s="1"/>
  <c r="A2564" i="1" l="1"/>
  <c r="B2564" i="1" s="1"/>
  <c r="A2565" i="1" l="1"/>
  <c r="B2565" i="1" s="1"/>
  <c r="A2566" i="1" l="1"/>
  <c r="B2566" i="1" s="1"/>
  <c r="A2567" i="1" l="1"/>
  <c r="B2567" i="1" s="1"/>
  <c r="A2568" i="1" l="1"/>
  <c r="B2568" i="1" s="1"/>
  <c r="A2569" i="1" l="1"/>
  <c r="B2569" i="1" s="1"/>
  <c r="A2570" i="1" l="1"/>
  <c r="B2570" i="1" s="1"/>
  <c r="A2571" i="1" l="1"/>
  <c r="B2571" i="1" s="1"/>
  <c r="A2572" i="1" l="1"/>
  <c r="B2572" i="1" s="1"/>
  <c r="A2573" i="1" l="1"/>
  <c r="B2573" i="1" s="1"/>
  <c r="A2574" i="1" l="1"/>
  <c r="B2574" i="1" s="1"/>
  <c r="A2575" i="1" l="1"/>
  <c r="B2575" i="1" s="1"/>
  <c r="A2576" i="1" l="1"/>
  <c r="B2576" i="1" s="1"/>
  <c r="A2577" i="1" l="1"/>
  <c r="B2577" i="1" s="1"/>
  <c r="A2578" i="1" l="1"/>
  <c r="B2578" i="1" s="1"/>
  <c r="A2579" i="1" l="1"/>
  <c r="B2579" i="1" s="1"/>
  <c r="A2580" i="1" l="1"/>
  <c r="B2580" i="1" s="1"/>
  <c r="A2581" i="1" l="1"/>
  <c r="B2581" i="1" s="1"/>
  <c r="A2582" i="1" l="1"/>
  <c r="B2582" i="1" s="1"/>
  <c r="A2583" i="1" l="1"/>
  <c r="B2583" i="1" s="1"/>
  <c r="A2584" i="1" l="1"/>
  <c r="B2584" i="1" s="1"/>
  <c r="A2585" i="1" l="1"/>
  <c r="B2585" i="1" s="1"/>
  <c r="A2586" i="1" l="1"/>
  <c r="B2586" i="1" s="1"/>
  <c r="A2587" i="1" l="1"/>
  <c r="B2587" i="1" s="1"/>
  <c r="A2588" i="1" l="1"/>
  <c r="B2588" i="1" s="1"/>
  <c r="A2589" i="1" l="1"/>
  <c r="B2589" i="1" s="1"/>
  <c r="A2590" i="1" l="1"/>
  <c r="B2590" i="1" s="1"/>
  <c r="A2591" i="1" l="1"/>
  <c r="B2591" i="1" s="1"/>
  <c r="A2592" i="1" l="1"/>
  <c r="B2592" i="1" s="1"/>
  <c r="A2593" i="1" l="1"/>
  <c r="B2593" i="1" s="1"/>
  <c r="A2594" i="1" l="1"/>
  <c r="B2594" i="1" s="1"/>
  <c r="A2595" i="1" l="1"/>
  <c r="B2595" i="1" s="1"/>
  <c r="A2596" i="1" l="1"/>
  <c r="B2596" i="1" s="1"/>
  <c r="A2597" i="1" l="1"/>
  <c r="B2597" i="1" s="1"/>
  <c r="A2598" i="1" l="1"/>
  <c r="B2598" i="1" s="1"/>
  <c r="A2599" i="1" l="1"/>
  <c r="B2599" i="1" s="1"/>
  <c r="A2600" i="1" l="1"/>
  <c r="B2600" i="1" s="1"/>
  <c r="A2601" i="1" l="1"/>
  <c r="B2601" i="1" s="1"/>
  <c r="A2602" i="1" l="1"/>
  <c r="B2602" i="1" s="1"/>
  <c r="A2603" i="1" l="1"/>
  <c r="B2603" i="1" s="1"/>
  <c r="A2604" i="1" l="1"/>
  <c r="B2604" i="1" s="1"/>
  <c r="A2605" i="1" l="1"/>
  <c r="B2605" i="1" s="1"/>
  <c r="A2606" i="1" l="1"/>
  <c r="B2606" i="1" s="1"/>
  <c r="A2607" i="1" l="1"/>
  <c r="B2607" i="1" s="1"/>
  <c r="A2608" i="1" l="1"/>
  <c r="B2608" i="1" s="1"/>
  <c r="A2609" i="1" l="1"/>
  <c r="B2609" i="1" s="1"/>
  <c r="A2610" i="1" l="1"/>
  <c r="B2610" i="1" s="1"/>
  <c r="A2611" i="1" l="1"/>
  <c r="B2611" i="1" s="1"/>
  <c r="A2612" i="1" l="1"/>
  <c r="B2612" i="1" s="1"/>
  <c r="A2613" i="1" l="1"/>
  <c r="B2613" i="1" s="1"/>
  <c r="A2614" i="1" l="1"/>
  <c r="B2614" i="1" s="1"/>
  <c r="A2615" i="1" l="1"/>
  <c r="B2615" i="1" s="1"/>
  <c r="A2616" i="1" l="1"/>
  <c r="B2616" i="1" s="1"/>
  <c r="A2617" i="1" l="1"/>
  <c r="B2617" i="1" s="1"/>
  <c r="A2618" i="1" l="1"/>
  <c r="B2618" i="1" s="1"/>
  <c r="A2619" i="1" l="1"/>
  <c r="B2619" i="1" s="1"/>
  <c r="A2620" i="1" l="1"/>
  <c r="B2620" i="1" s="1"/>
  <c r="A2621" i="1" l="1"/>
  <c r="B2621" i="1" s="1"/>
  <c r="A2622" i="1" l="1"/>
  <c r="B2622" i="1" s="1"/>
  <c r="A2623" i="1" l="1"/>
  <c r="B2623" i="1" s="1"/>
  <c r="A2624" i="1" l="1"/>
  <c r="B2624" i="1" s="1"/>
  <c r="A2625" i="1" l="1"/>
  <c r="B2625" i="1" s="1"/>
  <c r="A2626" i="1" l="1"/>
  <c r="B2626" i="1" s="1"/>
  <c r="A2627" i="1" l="1"/>
  <c r="B2627" i="1" s="1"/>
  <c r="A2628" i="1" l="1"/>
  <c r="B2628" i="1" s="1"/>
  <c r="A2629" i="1" l="1"/>
  <c r="B2629" i="1" s="1"/>
  <c r="A2630" i="1" l="1"/>
  <c r="B2630" i="1" s="1"/>
  <c r="A2631" i="1" l="1"/>
  <c r="B2631" i="1" s="1"/>
  <c r="A2632" i="1" l="1"/>
  <c r="B2632" i="1" s="1"/>
  <c r="A2633" i="1" l="1"/>
  <c r="B2633" i="1" s="1"/>
  <c r="A2634" i="1" l="1"/>
  <c r="B2634" i="1" s="1"/>
  <c r="A2635" i="1" l="1"/>
  <c r="B2635" i="1" s="1"/>
  <c r="A2636" i="1" l="1"/>
  <c r="B2636" i="1" s="1"/>
  <c r="A2637" i="1" l="1"/>
  <c r="B2637" i="1" s="1"/>
  <c r="A2638" i="1" l="1"/>
  <c r="B2638" i="1" s="1"/>
  <c r="A2639" i="1" l="1"/>
  <c r="B2639" i="1" s="1"/>
  <c r="A2640" i="1" l="1"/>
  <c r="B2640" i="1" s="1"/>
  <c r="A2641" i="1" l="1"/>
  <c r="B2641" i="1" s="1"/>
  <c r="A2642" i="1" l="1"/>
  <c r="B2642" i="1" s="1"/>
  <c r="A2643" i="1" l="1"/>
  <c r="B2643" i="1" s="1"/>
  <c r="A2644" i="1" l="1"/>
  <c r="B2644" i="1" s="1"/>
  <c r="A2645" i="1" l="1"/>
  <c r="B2645" i="1" s="1"/>
  <c r="A2646" i="1" l="1"/>
  <c r="B2646" i="1" s="1"/>
  <c r="A2647" i="1" l="1"/>
  <c r="B2647" i="1" s="1"/>
  <c r="A2648" i="1" l="1"/>
  <c r="B2648" i="1" s="1"/>
  <c r="A2649" i="1" l="1"/>
  <c r="B2649" i="1" s="1"/>
  <c r="A2650" i="1" l="1"/>
  <c r="B2650" i="1" s="1"/>
  <c r="A2651" i="1" l="1"/>
  <c r="B2651" i="1" s="1"/>
  <c r="A2652" i="1" l="1"/>
  <c r="B2652" i="1" s="1"/>
  <c r="A2653" i="1" l="1"/>
  <c r="B2653" i="1" s="1"/>
  <c r="A2654" i="1" l="1"/>
  <c r="B2654" i="1" s="1"/>
  <c r="A2655" i="1" l="1"/>
  <c r="B2655" i="1" s="1"/>
  <c r="A2656" i="1" l="1"/>
  <c r="B2656" i="1" s="1"/>
  <c r="A2657" i="1" l="1"/>
  <c r="B2657" i="1" s="1"/>
  <c r="A2658" i="1" l="1"/>
  <c r="B2658" i="1" s="1"/>
  <c r="A2659" i="1" l="1"/>
  <c r="B2659" i="1" s="1"/>
  <c r="A2660" i="1" l="1"/>
  <c r="B2660" i="1" s="1"/>
  <c r="A2661" i="1" l="1"/>
  <c r="B2661" i="1" s="1"/>
  <c r="A2662" i="1" l="1"/>
  <c r="B2662" i="1" s="1"/>
  <c r="A2663" i="1" l="1"/>
  <c r="B2663" i="1" s="1"/>
  <c r="A2664" i="1" l="1"/>
  <c r="B2664" i="1" s="1"/>
  <c r="A2665" i="1" l="1"/>
  <c r="B2665" i="1" s="1"/>
  <c r="A2666" i="1" l="1"/>
  <c r="B2666" i="1" s="1"/>
  <c r="A2667" i="1" l="1"/>
  <c r="B2667" i="1" s="1"/>
  <c r="A2668" i="1" l="1"/>
  <c r="B2668" i="1" s="1"/>
  <c r="A2669" i="1" l="1"/>
  <c r="B2669" i="1" s="1"/>
  <c r="A2670" i="1" l="1"/>
  <c r="B2670" i="1" s="1"/>
  <c r="A2671" i="1" l="1"/>
  <c r="B2671" i="1" s="1"/>
  <c r="A2672" i="1" l="1"/>
  <c r="B2672" i="1" s="1"/>
  <c r="A2673" i="1" l="1"/>
  <c r="B2673" i="1" s="1"/>
  <c r="A2674" i="1" l="1"/>
  <c r="B2674" i="1" s="1"/>
  <c r="A2675" i="1" l="1"/>
  <c r="B2675" i="1" s="1"/>
  <c r="A2676" i="1" l="1"/>
  <c r="B2676" i="1" s="1"/>
  <c r="A2677" i="1" l="1"/>
  <c r="B2677" i="1" s="1"/>
  <c r="A2678" i="1" l="1"/>
  <c r="B2678" i="1" s="1"/>
  <c r="A2679" i="1" l="1"/>
  <c r="B2679" i="1" s="1"/>
  <c r="A2680" i="1" l="1"/>
  <c r="B2680" i="1" s="1"/>
  <c r="A2681" i="1" l="1"/>
  <c r="B2681" i="1" s="1"/>
  <c r="A2682" i="1" l="1"/>
  <c r="B2682" i="1" s="1"/>
  <c r="A2683" i="1" l="1"/>
  <c r="B2683" i="1" s="1"/>
  <c r="A2684" i="1" l="1"/>
  <c r="B2684" i="1" s="1"/>
  <c r="A2685" i="1" l="1"/>
  <c r="B2685" i="1" s="1"/>
  <c r="A2686" i="1" l="1"/>
  <c r="B2686" i="1" s="1"/>
  <c r="A2687" i="1" l="1"/>
  <c r="B2687" i="1" s="1"/>
  <c r="A2688" i="1" l="1"/>
  <c r="B2688" i="1" s="1"/>
  <c r="A2689" i="1" l="1"/>
  <c r="B2689" i="1" s="1"/>
  <c r="A2690" i="1" l="1"/>
  <c r="B2690" i="1" s="1"/>
  <c r="A2691" i="1" l="1"/>
  <c r="B2691" i="1" s="1"/>
  <c r="A2692" i="1" l="1"/>
  <c r="B2692" i="1" s="1"/>
  <c r="A2693" i="1" l="1"/>
  <c r="B2693" i="1" s="1"/>
  <c r="A2694" i="1" l="1"/>
  <c r="B2694" i="1" s="1"/>
  <c r="A2695" i="1" l="1"/>
  <c r="B2695" i="1" s="1"/>
  <c r="A2696" i="1" l="1"/>
  <c r="B2696" i="1" s="1"/>
  <c r="A2697" i="1" l="1"/>
  <c r="B2697" i="1" s="1"/>
  <c r="A2698" i="1" l="1"/>
  <c r="B2698" i="1" s="1"/>
  <c r="A2699" i="1" l="1"/>
  <c r="B2699" i="1" s="1"/>
  <c r="A2700" i="1" l="1"/>
  <c r="B2700" i="1" s="1"/>
  <c r="A2701" i="1" l="1"/>
  <c r="B2701" i="1" s="1"/>
  <c r="A2702" i="1" l="1"/>
  <c r="B2702" i="1" s="1"/>
  <c r="A2703" i="1" l="1"/>
  <c r="B2703" i="1" s="1"/>
  <c r="A2704" i="1" l="1"/>
  <c r="B2704" i="1" s="1"/>
  <c r="A2705" i="1" l="1"/>
  <c r="B2705" i="1" s="1"/>
  <c r="A2706" i="1" l="1"/>
  <c r="B2706" i="1" s="1"/>
  <c r="A2707" i="1" l="1"/>
  <c r="B2707" i="1" s="1"/>
  <c r="A2708" i="1" l="1"/>
  <c r="B2708" i="1" s="1"/>
  <c r="A2709" i="1" l="1"/>
  <c r="B2709" i="1" s="1"/>
  <c r="A2710" i="1" l="1"/>
  <c r="B2710" i="1" s="1"/>
  <c r="A2711" i="1" l="1"/>
  <c r="B2711" i="1" s="1"/>
  <c r="A2712" i="1" l="1"/>
  <c r="B2712" i="1" s="1"/>
  <c r="A2713" i="1" l="1"/>
  <c r="B2713" i="1" s="1"/>
  <c r="A2714" i="1" l="1"/>
  <c r="B2714" i="1" s="1"/>
  <c r="A2715" i="1" l="1"/>
  <c r="B2715" i="1" s="1"/>
  <c r="A2716" i="1" l="1"/>
  <c r="B2716" i="1" s="1"/>
  <c r="A2717" i="1" l="1"/>
  <c r="B2717" i="1" s="1"/>
  <c r="A2718" i="1" l="1"/>
  <c r="B2718" i="1" s="1"/>
  <c r="A2719" i="1" l="1"/>
  <c r="B2719" i="1" s="1"/>
  <c r="A2720" i="1" l="1"/>
  <c r="B2720" i="1" s="1"/>
  <c r="A2721" i="1" l="1"/>
  <c r="B2721" i="1" s="1"/>
  <c r="A2722" i="1" l="1"/>
  <c r="B2722" i="1" s="1"/>
  <c r="A2723" i="1" l="1"/>
  <c r="B2723" i="1" s="1"/>
  <c r="A2724" i="1" l="1"/>
  <c r="B2724" i="1" s="1"/>
  <c r="A2725" i="1" l="1"/>
  <c r="B2725" i="1" s="1"/>
  <c r="A2726" i="1" l="1"/>
  <c r="B2726" i="1" s="1"/>
  <c r="A2727" i="1" l="1"/>
  <c r="B2727" i="1" s="1"/>
  <c r="A2728" i="1" l="1"/>
  <c r="B2728" i="1" s="1"/>
  <c r="A2729" i="1" l="1"/>
  <c r="B2729" i="1" s="1"/>
  <c r="A2730" i="1" l="1"/>
  <c r="B2730" i="1" s="1"/>
  <c r="A2731" i="1" l="1"/>
  <c r="B2731" i="1" s="1"/>
  <c r="A2732" i="1" l="1"/>
  <c r="B2732" i="1" s="1"/>
  <c r="A2733" i="1" l="1"/>
  <c r="B2733" i="1" s="1"/>
  <c r="A2734" i="1" l="1"/>
  <c r="B2734" i="1" s="1"/>
  <c r="A2735" i="1" l="1"/>
  <c r="B2735" i="1" s="1"/>
  <c r="A2736" i="1" l="1"/>
  <c r="B2736" i="1" s="1"/>
  <c r="A2737" i="1" l="1"/>
  <c r="B2737" i="1" s="1"/>
  <c r="A2738" i="1" l="1"/>
  <c r="B2738" i="1" s="1"/>
  <c r="A2739" i="1" l="1"/>
  <c r="B2739" i="1" s="1"/>
  <c r="A2740" i="1" l="1"/>
  <c r="B2740" i="1" s="1"/>
  <c r="A2741" i="1" l="1"/>
  <c r="B2741" i="1" s="1"/>
  <c r="A2742" i="1" l="1"/>
  <c r="B2742" i="1" s="1"/>
  <c r="A2743" i="1" l="1"/>
  <c r="B2743" i="1" s="1"/>
  <c r="A2744" i="1" l="1"/>
  <c r="B2744" i="1" s="1"/>
  <c r="A2745" i="1" l="1"/>
  <c r="B2745" i="1" s="1"/>
  <c r="A2746" i="1" l="1"/>
  <c r="B2746" i="1" s="1"/>
  <c r="A2747" i="1" l="1"/>
  <c r="B2747" i="1" s="1"/>
  <c r="A2748" i="1" l="1"/>
  <c r="B2748" i="1" s="1"/>
  <c r="A2749" i="1" l="1"/>
  <c r="B2749" i="1" s="1"/>
  <c r="A2750" i="1" l="1"/>
  <c r="B2750" i="1" s="1"/>
  <c r="A2751" i="1" l="1"/>
  <c r="B2751" i="1" s="1"/>
  <c r="A2752" i="1" l="1"/>
  <c r="B2752" i="1" s="1"/>
  <c r="A2753" i="1" l="1"/>
  <c r="B2753" i="1" s="1"/>
  <c r="A2754" i="1" l="1"/>
  <c r="B2754" i="1" s="1"/>
  <c r="A2755" i="1" l="1"/>
  <c r="B2755" i="1" s="1"/>
  <c r="A2756" i="1" l="1"/>
  <c r="B2756" i="1" s="1"/>
  <c r="A2757" i="1" l="1"/>
  <c r="B2757" i="1" s="1"/>
  <c r="A2758" i="1" l="1"/>
  <c r="B2758" i="1" s="1"/>
  <c r="A2759" i="1" l="1"/>
  <c r="B2759" i="1" s="1"/>
  <c r="A2760" i="1" l="1"/>
  <c r="B2760" i="1" s="1"/>
  <c r="A2761" i="1" l="1"/>
  <c r="B2761" i="1" s="1"/>
  <c r="A2762" i="1" l="1"/>
  <c r="B2762" i="1" s="1"/>
  <c r="A2763" i="1" l="1"/>
  <c r="B2763" i="1" s="1"/>
  <c r="A2764" i="1" l="1"/>
  <c r="B2764" i="1" s="1"/>
  <c r="A2765" i="1" l="1"/>
  <c r="B2765" i="1" s="1"/>
  <c r="A2766" i="1" l="1"/>
  <c r="B2766" i="1" s="1"/>
  <c r="A2767" i="1" l="1"/>
  <c r="B2767" i="1" s="1"/>
  <c r="A2768" i="1" l="1"/>
  <c r="B2768" i="1" s="1"/>
  <c r="A2769" i="1" l="1"/>
  <c r="B2769" i="1" s="1"/>
  <c r="A2770" i="1" l="1"/>
  <c r="B2770" i="1" s="1"/>
  <c r="A2771" i="1" l="1"/>
  <c r="B2771" i="1" s="1"/>
  <c r="A2772" i="1" l="1"/>
  <c r="B2772" i="1" s="1"/>
  <c r="A2773" i="1" l="1"/>
  <c r="B2773" i="1" s="1"/>
  <c r="A2774" i="1" l="1"/>
  <c r="B2774" i="1" s="1"/>
  <c r="A2775" i="1" l="1"/>
  <c r="B2775" i="1" s="1"/>
  <c r="A2776" i="1" l="1"/>
  <c r="B2776" i="1" s="1"/>
  <c r="A2777" i="1" l="1"/>
  <c r="B2777" i="1" s="1"/>
  <c r="A2778" i="1" l="1"/>
  <c r="B2778" i="1" s="1"/>
  <c r="A2779" i="1" l="1"/>
  <c r="B2779" i="1" s="1"/>
  <c r="A2780" i="1" l="1"/>
  <c r="B2780" i="1" s="1"/>
  <c r="A2781" i="1" l="1"/>
  <c r="B2781" i="1" s="1"/>
  <c r="A2782" i="1" l="1"/>
  <c r="B2782" i="1" s="1"/>
  <c r="A2783" i="1" l="1"/>
  <c r="B2783" i="1" s="1"/>
  <c r="A2784" i="1" l="1"/>
  <c r="B2784" i="1" s="1"/>
  <c r="A2785" i="1" l="1"/>
  <c r="B2785" i="1" s="1"/>
  <c r="A2786" i="1" l="1"/>
  <c r="B2786" i="1" s="1"/>
  <c r="A2787" i="1" l="1"/>
  <c r="B2787" i="1" s="1"/>
  <c r="A2788" i="1" l="1"/>
  <c r="B2788" i="1" s="1"/>
  <c r="A2789" i="1" l="1"/>
  <c r="B2789" i="1" s="1"/>
  <c r="A2790" i="1" l="1"/>
  <c r="B2790" i="1" s="1"/>
  <c r="A2791" i="1" l="1"/>
  <c r="B2791" i="1" s="1"/>
  <c r="A2792" i="1" l="1"/>
  <c r="B2792" i="1" s="1"/>
  <c r="A2793" i="1" l="1"/>
  <c r="B2793" i="1" s="1"/>
  <c r="A2794" i="1" l="1"/>
  <c r="B2794" i="1" s="1"/>
  <c r="A2795" i="1" l="1"/>
  <c r="B2795" i="1" s="1"/>
  <c r="A2796" i="1" l="1"/>
  <c r="B2796" i="1" s="1"/>
  <c r="A2797" i="1" l="1"/>
  <c r="B2797" i="1" s="1"/>
  <c r="A2798" i="1" l="1"/>
  <c r="B2798" i="1" s="1"/>
  <c r="A2799" i="1" l="1"/>
  <c r="B2799" i="1" s="1"/>
  <c r="A2800" i="1" l="1"/>
  <c r="B2800" i="1" s="1"/>
  <c r="A2801" i="1" l="1"/>
  <c r="B2801" i="1" s="1"/>
  <c r="A2802" i="1" l="1"/>
  <c r="B2802" i="1" s="1"/>
  <c r="A2803" i="1" l="1"/>
  <c r="B2803" i="1" s="1"/>
  <c r="A2804" i="1" l="1"/>
  <c r="B2804" i="1" s="1"/>
  <c r="A2805" i="1" l="1"/>
  <c r="B2805" i="1" s="1"/>
  <c r="A2806" i="1" l="1"/>
  <c r="B2806" i="1" s="1"/>
  <c r="A2807" i="1" l="1"/>
  <c r="B2807" i="1" s="1"/>
  <c r="A2808" i="1" l="1"/>
  <c r="B2808" i="1" s="1"/>
  <c r="A2809" i="1" l="1"/>
  <c r="B2809" i="1" s="1"/>
  <c r="A2810" i="1" l="1"/>
  <c r="B2810" i="1" s="1"/>
  <c r="A2811" i="1" l="1"/>
  <c r="B2811" i="1" s="1"/>
  <c r="A2812" i="1" l="1"/>
  <c r="B2812" i="1" s="1"/>
  <c r="A2813" i="1" l="1"/>
  <c r="B2813" i="1" s="1"/>
  <c r="A2814" i="1" l="1"/>
  <c r="B2814" i="1" s="1"/>
  <c r="A2815" i="1" l="1"/>
  <c r="B2815" i="1" s="1"/>
  <c r="A2816" i="1" l="1"/>
  <c r="B2816" i="1" s="1"/>
  <c r="A2817" i="1" l="1"/>
  <c r="B2817" i="1" s="1"/>
  <c r="A2818" i="1" l="1"/>
  <c r="B2818" i="1" s="1"/>
  <c r="A2819" i="1" l="1"/>
  <c r="B2819" i="1" s="1"/>
  <c r="A2820" i="1" l="1"/>
  <c r="B2820" i="1" s="1"/>
  <c r="A2821" i="1" l="1"/>
  <c r="B2821" i="1" s="1"/>
  <c r="A2822" i="1" l="1"/>
  <c r="B2822" i="1" s="1"/>
  <c r="A2823" i="1" l="1"/>
  <c r="B2823" i="1" s="1"/>
  <c r="A2824" i="1" l="1"/>
  <c r="B2824" i="1" s="1"/>
  <c r="A2825" i="1" l="1"/>
  <c r="B2825" i="1" s="1"/>
  <c r="A2826" i="1" l="1"/>
  <c r="B2826" i="1" s="1"/>
  <c r="A2827" i="1" l="1"/>
  <c r="B2827" i="1" s="1"/>
  <c r="A2828" i="1" l="1"/>
  <c r="B2828" i="1" s="1"/>
  <c r="A2829" i="1" l="1"/>
  <c r="B2829" i="1" s="1"/>
  <c r="A2830" i="1" l="1"/>
  <c r="B2830" i="1" s="1"/>
  <c r="A2831" i="1" l="1"/>
  <c r="B2831" i="1" s="1"/>
  <c r="A2832" i="1" l="1"/>
  <c r="B2832" i="1" s="1"/>
  <c r="A2833" i="1" l="1"/>
  <c r="B2833" i="1" s="1"/>
  <c r="A2834" i="1" l="1"/>
  <c r="B2834" i="1" s="1"/>
  <c r="A2835" i="1" l="1"/>
  <c r="B2835" i="1" s="1"/>
  <c r="A2836" i="1" l="1"/>
  <c r="B2836" i="1" s="1"/>
  <c r="A2837" i="1" l="1"/>
  <c r="B2837" i="1" s="1"/>
  <c r="A2838" i="1" l="1"/>
  <c r="B2838" i="1" s="1"/>
  <c r="A2839" i="1" l="1"/>
  <c r="B2839" i="1" s="1"/>
  <c r="A2840" i="1" l="1"/>
  <c r="B2840" i="1" s="1"/>
  <c r="A2841" i="1" l="1"/>
  <c r="B2841" i="1" s="1"/>
  <c r="A2842" i="1" l="1"/>
  <c r="B2842" i="1" s="1"/>
  <c r="A2843" i="1" l="1"/>
  <c r="B2843" i="1" s="1"/>
  <c r="A2844" i="1" l="1"/>
  <c r="B2844" i="1" s="1"/>
  <c r="A2845" i="1" l="1"/>
  <c r="B2845" i="1" s="1"/>
  <c r="A2846" i="1" l="1"/>
  <c r="B2846" i="1" s="1"/>
  <c r="A2847" i="1" l="1"/>
  <c r="B2847" i="1" s="1"/>
  <c r="A2848" i="1" l="1"/>
  <c r="B2848" i="1" s="1"/>
  <c r="A2849" i="1" l="1"/>
  <c r="B2849" i="1" s="1"/>
  <c r="A2850" i="1" l="1"/>
  <c r="B2850" i="1" s="1"/>
  <c r="A2851" i="1" l="1"/>
  <c r="B2851" i="1" s="1"/>
  <c r="A2852" i="1" l="1"/>
  <c r="B2852" i="1" s="1"/>
  <c r="A2853" i="1" l="1"/>
  <c r="B2853" i="1" s="1"/>
  <c r="A2854" i="1" l="1"/>
  <c r="B2854" i="1" s="1"/>
  <c r="A2855" i="1" l="1"/>
  <c r="B2855" i="1" s="1"/>
  <c r="A2856" i="1" l="1"/>
  <c r="B2856" i="1" s="1"/>
  <c r="A2857" i="1" l="1"/>
  <c r="B2857" i="1" s="1"/>
  <c r="A2858" i="1" l="1"/>
  <c r="B2858" i="1" s="1"/>
  <c r="A2859" i="1" l="1"/>
  <c r="B2859" i="1" s="1"/>
  <c r="A2860" i="1" l="1"/>
  <c r="B2860" i="1" s="1"/>
  <c r="A2861" i="1" l="1"/>
  <c r="B2861" i="1" s="1"/>
  <c r="A2862" i="1" l="1"/>
  <c r="B2862" i="1" s="1"/>
  <c r="A2863" i="1" l="1"/>
  <c r="B2863" i="1" s="1"/>
  <c r="A2864" i="1" l="1"/>
  <c r="B2864" i="1" s="1"/>
  <c r="A2865" i="1" l="1"/>
  <c r="B2865" i="1" s="1"/>
  <c r="A2866" i="1" l="1"/>
  <c r="B2866" i="1" s="1"/>
  <c r="A2867" i="1" l="1"/>
  <c r="B2867" i="1" s="1"/>
  <c r="A2868" i="1" l="1"/>
  <c r="B2868" i="1" s="1"/>
  <c r="A2869" i="1" l="1"/>
  <c r="B2869" i="1" s="1"/>
  <c r="A2870" i="1" l="1"/>
  <c r="B2870" i="1" s="1"/>
  <c r="A2871" i="1" l="1"/>
  <c r="B2871" i="1" s="1"/>
  <c r="A2872" i="1" l="1"/>
  <c r="B2872" i="1" s="1"/>
  <c r="A2873" i="1" l="1"/>
  <c r="B2873" i="1" s="1"/>
  <c r="A2874" i="1" l="1"/>
  <c r="B2874" i="1" s="1"/>
  <c r="A2875" i="1" l="1"/>
  <c r="B2875" i="1" s="1"/>
  <c r="A2876" i="1" l="1"/>
  <c r="B2876" i="1" s="1"/>
  <c r="A2877" i="1" l="1"/>
  <c r="B2877" i="1" s="1"/>
  <c r="A2878" i="1" l="1"/>
  <c r="B2878" i="1" s="1"/>
  <c r="A2879" i="1" l="1"/>
  <c r="B2879" i="1" s="1"/>
  <c r="A2880" i="1" l="1"/>
  <c r="B2880" i="1" s="1"/>
  <c r="A2881" i="1" l="1"/>
  <c r="B2881" i="1" s="1"/>
  <c r="A2882" i="1" l="1"/>
  <c r="B2882" i="1" s="1"/>
  <c r="A2883" i="1" l="1"/>
  <c r="B2883" i="1" s="1"/>
  <c r="A2884" i="1" l="1"/>
  <c r="B2884" i="1" s="1"/>
  <c r="A2885" i="1" l="1"/>
  <c r="B2885" i="1" s="1"/>
  <c r="A2886" i="1" l="1"/>
  <c r="B2886" i="1" s="1"/>
  <c r="A2887" i="1" l="1"/>
  <c r="B2887" i="1" s="1"/>
  <c r="A2888" i="1" l="1"/>
  <c r="B2888" i="1" s="1"/>
  <c r="A2889" i="1" l="1"/>
  <c r="B2889" i="1" s="1"/>
  <c r="A2890" i="1" l="1"/>
  <c r="B2890" i="1" s="1"/>
  <c r="A2891" i="1" l="1"/>
  <c r="B2891" i="1" s="1"/>
  <c r="A2892" i="1" l="1"/>
  <c r="B2892" i="1" s="1"/>
  <c r="A2893" i="1" l="1"/>
  <c r="B2893" i="1" s="1"/>
  <c r="A2894" i="1" l="1"/>
  <c r="B2894" i="1" s="1"/>
  <c r="A2895" i="1" l="1"/>
  <c r="B2895" i="1" s="1"/>
  <c r="A2896" i="1" l="1"/>
  <c r="B2896" i="1" s="1"/>
  <c r="A2897" i="1" l="1"/>
  <c r="B2897" i="1" s="1"/>
  <c r="A2898" i="1" l="1"/>
  <c r="B2898" i="1" s="1"/>
  <c r="A2899" i="1" l="1"/>
  <c r="B2899" i="1" s="1"/>
  <c r="A2900" i="1" l="1"/>
  <c r="B2900" i="1" s="1"/>
  <c r="A2901" i="1" l="1"/>
  <c r="B2901" i="1" s="1"/>
  <c r="A2902" i="1" l="1"/>
  <c r="B2902" i="1" s="1"/>
  <c r="A2903" i="1" l="1"/>
  <c r="B2903" i="1" s="1"/>
  <c r="A2904" i="1" l="1"/>
  <c r="B2904" i="1" s="1"/>
  <c r="A2905" i="1" l="1"/>
  <c r="B2905" i="1" s="1"/>
  <c r="A2906" i="1" l="1"/>
  <c r="B2906" i="1" s="1"/>
  <c r="A2907" i="1" l="1"/>
  <c r="B2907" i="1" s="1"/>
  <c r="A2908" i="1" l="1"/>
  <c r="B2908" i="1" s="1"/>
  <c r="A2909" i="1" l="1"/>
  <c r="B2909" i="1" s="1"/>
  <c r="A2910" i="1" l="1"/>
  <c r="B2910" i="1" s="1"/>
  <c r="A2911" i="1" l="1"/>
  <c r="B2911" i="1" s="1"/>
  <c r="A2912" i="1" l="1"/>
  <c r="B2912" i="1" s="1"/>
  <c r="A2913" i="1" l="1"/>
  <c r="B2913" i="1" s="1"/>
  <c r="A2914" i="1" l="1"/>
  <c r="B2914" i="1" s="1"/>
  <c r="A2915" i="1" l="1"/>
  <c r="B2915" i="1" s="1"/>
  <c r="A2916" i="1" l="1"/>
  <c r="B2916" i="1" s="1"/>
  <c r="A2917" i="1" l="1"/>
  <c r="B2917" i="1" s="1"/>
  <c r="A2918" i="1" l="1"/>
  <c r="B2918" i="1" s="1"/>
  <c r="A2919" i="1" l="1"/>
  <c r="B2919" i="1" s="1"/>
  <c r="A2920" i="1" l="1"/>
  <c r="B2920" i="1" s="1"/>
  <c r="A2921" i="1" l="1"/>
  <c r="B2921" i="1" s="1"/>
  <c r="A2922" i="1" l="1"/>
  <c r="B2922" i="1" s="1"/>
  <c r="A2923" i="1" l="1"/>
  <c r="B2923" i="1" s="1"/>
  <c r="A2924" i="1" l="1"/>
  <c r="B2924" i="1" s="1"/>
  <c r="A2925" i="1" l="1"/>
  <c r="B2925" i="1" s="1"/>
  <c r="A2926" i="1" l="1"/>
  <c r="B2926" i="1" s="1"/>
  <c r="A2927" i="1" l="1"/>
  <c r="B2927" i="1" s="1"/>
  <c r="A2928" i="1" l="1"/>
  <c r="B2928" i="1" s="1"/>
  <c r="A2929" i="1" l="1"/>
  <c r="B2929" i="1" s="1"/>
  <c r="A2930" i="1" l="1"/>
  <c r="B2930" i="1" s="1"/>
  <c r="A2931" i="1" l="1"/>
  <c r="B2931" i="1" s="1"/>
  <c r="A2932" i="1" l="1"/>
  <c r="B2932" i="1" s="1"/>
  <c r="A2933" i="1" l="1"/>
  <c r="B2933" i="1" s="1"/>
  <c r="A2934" i="1" l="1"/>
  <c r="B2934" i="1" s="1"/>
  <c r="A2935" i="1" l="1"/>
  <c r="B2935" i="1" s="1"/>
  <c r="A2936" i="1" l="1"/>
  <c r="B2936" i="1" s="1"/>
  <c r="A2937" i="1" l="1"/>
  <c r="B2937" i="1" s="1"/>
  <c r="A2938" i="1" l="1"/>
  <c r="B2938" i="1" s="1"/>
  <c r="A2939" i="1" l="1"/>
  <c r="B2939" i="1" s="1"/>
  <c r="A2940" i="1" l="1"/>
  <c r="B2940" i="1" s="1"/>
  <c r="A2941" i="1" l="1"/>
  <c r="B2941" i="1" s="1"/>
  <c r="A2942" i="1" l="1"/>
  <c r="B2942" i="1" s="1"/>
  <c r="A2943" i="1" l="1"/>
  <c r="B2943" i="1" s="1"/>
  <c r="A2944" i="1" l="1"/>
  <c r="B2944" i="1" s="1"/>
  <c r="A2945" i="1" l="1"/>
  <c r="B2945" i="1" s="1"/>
  <c r="A2946" i="1" l="1"/>
  <c r="B2946" i="1" s="1"/>
  <c r="A2947" i="1" l="1"/>
  <c r="B2947" i="1" s="1"/>
  <c r="A2948" i="1" l="1"/>
  <c r="B2948" i="1" s="1"/>
  <c r="A2949" i="1" l="1"/>
  <c r="B2949" i="1" s="1"/>
  <c r="A2950" i="1" l="1"/>
  <c r="B2950" i="1" s="1"/>
  <c r="A2951" i="1" l="1"/>
  <c r="B2951" i="1" s="1"/>
  <c r="A2952" i="1" l="1"/>
  <c r="B2952" i="1" s="1"/>
  <c r="A2953" i="1" l="1"/>
  <c r="B2953" i="1" s="1"/>
  <c r="A2954" i="1" l="1"/>
  <c r="B2954" i="1" s="1"/>
  <c r="A2955" i="1" l="1"/>
  <c r="B2955" i="1" s="1"/>
  <c r="A2956" i="1" l="1"/>
  <c r="B2956" i="1" s="1"/>
  <c r="A2957" i="1" l="1"/>
  <c r="B2957" i="1" s="1"/>
  <c r="A2958" i="1" l="1"/>
  <c r="B2958" i="1" s="1"/>
  <c r="A2959" i="1" l="1"/>
  <c r="B2959" i="1" s="1"/>
  <c r="A2960" i="1" l="1"/>
  <c r="B2960" i="1" s="1"/>
  <c r="A2961" i="1" l="1"/>
  <c r="B2961" i="1" s="1"/>
  <c r="A2962" i="1" l="1"/>
  <c r="B2962" i="1" s="1"/>
  <c r="A2963" i="1" l="1"/>
  <c r="B2963" i="1" s="1"/>
  <c r="A2964" i="1" l="1"/>
  <c r="B2964" i="1" s="1"/>
  <c r="A2965" i="1" l="1"/>
  <c r="B2965" i="1" s="1"/>
  <c r="A2966" i="1" l="1"/>
  <c r="B2966" i="1" s="1"/>
  <c r="A2967" i="1" l="1"/>
  <c r="B2967" i="1" s="1"/>
  <c r="A2968" i="1" l="1"/>
  <c r="B2968" i="1" s="1"/>
  <c r="A2969" i="1" l="1"/>
  <c r="B2969" i="1" s="1"/>
  <c r="A2970" i="1" l="1"/>
  <c r="B2970" i="1" s="1"/>
  <c r="A2971" i="1" l="1"/>
  <c r="B2971" i="1" s="1"/>
  <c r="A2972" i="1" l="1"/>
  <c r="B2972" i="1" s="1"/>
  <c r="A2973" i="1" l="1"/>
  <c r="B2973" i="1" s="1"/>
  <c r="A2974" i="1" l="1"/>
  <c r="B2974" i="1" s="1"/>
  <c r="A2975" i="1" l="1"/>
  <c r="B2975" i="1" s="1"/>
  <c r="A2976" i="1" l="1"/>
  <c r="B2976" i="1" s="1"/>
  <c r="A2977" i="1" l="1"/>
  <c r="B2977" i="1" s="1"/>
  <c r="A2978" i="1" l="1"/>
  <c r="B2978" i="1" s="1"/>
  <c r="A2979" i="1" l="1"/>
  <c r="B2979" i="1" s="1"/>
  <c r="A2980" i="1" l="1"/>
  <c r="B2980" i="1" s="1"/>
  <c r="A2981" i="1" l="1"/>
  <c r="B2981" i="1" s="1"/>
  <c r="A2982" i="1" l="1"/>
  <c r="B2982" i="1" s="1"/>
  <c r="A2983" i="1" l="1"/>
  <c r="B2983" i="1" s="1"/>
  <c r="A2984" i="1" l="1"/>
  <c r="B2984" i="1" s="1"/>
  <c r="A2985" i="1" l="1"/>
  <c r="B2985" i="1" s="1"/>
  <c r="A2986" i="1" l="1"/>
  <c r="B2986" i="1" s="1"/>
  <c r="A2987" i="1" l="1"/>
  <c r="B2987" i="1" s="1"/>
  <c r="A2988" i="1" l="1"/>
  <c r="B2988" i="1" s="1"/>
  <c r="A2989" i="1" l="1"/>
  <c r="B2989" i="1" s="1"/>
  <c r="A2990" i="1" l="1"/>
  <c r="B2990" i="1" s="1"/>
  <c r="A2991" i="1" l="1"/>
  <c r="B2991" i="1" s="1"/>
  <c r="A2992" i="1" l="1"/>
  <c r="B2992" i="1" s="1"/>
  <c r="A2993" i="1" l="1"/>
  <c r="B2993" i="1" s="1"/>
  <c r="A2994" i="1" l="1"/>
  <c r="B2994" i="1" s="1"/>
  <c r="A2995" i="1" l="1"/>
  <c r="B2995" i="1" s="1"/>
  <c r="A2996" i="1" l="1"/>
  <c r="B2996" i="1" s="1"/>
  <c r="A2997" i="1" l="1"/>
  <c r="B2997" i="1" s="1"/>
  <c r="A2998" i="1" l="1"/>
  <c r="B2998" i="1" s="1"/>
  <c r="A2999" i="1" l="1"/>
  <c r="B2999" i="1" s="1"/>
  <c r="A3000" i="1" l="1"/>
  <c r="B3000" i="1" s="1"/>
  <c r="A3001" i="1" l="1"/>
  <c r="B3001" i="1" s="1"/>
  <c r="A3002" i="1" l="1"/>
  <c r="B3002" i="1" s="1"/>
  <c r="A3003" i="1" l="1"/>
  <c r="B3003" i="1" s="1"/>
  <c r="A3004" i="1" l="1"/>
  <c r="B3004" i="1" s="1"/>
  <c r="A3005" i="1" l="1"/>
  <c r="B3005" i="1" s="1"/>
  <c r="A3006" i="1" l="1"/>
  <c r="B3006" i="1" s="1"/>
  <c r="A3007" i="1" l="1"/>
  <c r="B3007" i="1" s="1"/>
  <c r="A3008" i="1" l="1"/>
  <c r="B3008" i="1" s="1"/>
  <c r="A3009" i="1" l="1"/>
  <c r="B3009" i="1" s="1"/>
  <c r="A3010" i="1" l="1"/>
  <c r="B3010" i="1" s="1"/>
  <c r="A3011" i="1" l="1"/>
  <c r="B3011" i="1" s="1"/>
  <c r="A3012" i="1" l="1"/>
  <c r="B3012" i="1" s="1"/>
  <c r="A3013" i="1" l="1"/>
  <c r="B3013" i="1" s="1"/>
  <c r="A3014" i="1" l="1"/>
  <c r="B3014" i="1" s="1"/>
  <c r="A3015" i="1" l="1"/>
  <c r="B3015" i="1" s="1"/>
  <c r="A3016" i="1" l="1"/>
  <c r="B3016" i="1" s="1"/>
  <c r="A3017" i="1" l="1"/>
  <c r="B3017" i="1" s="1"/>
  <c r="A3018" i="1" l="1"/>
  <c r="B3018" i="1" s="1"/>
  <c r="A3019" i="1" l="1"/>
  <c r="B3019" i="1" s="1"/>
  <c r="A3020" i="1" l="1"/>
  <c r="B3020" i="1" s="1"/>
  <c r="A3021" i="1" l="1"/>
  <c r="B3021" i="1" s="1"/>
  <c r="A3022" i="1" l="1"/>
  <c r="B3022" i="1" s="1"/>
  <c r="A3023" i="1" l="1"/>
  <c r="B3023" i="1" s="1"/>
  <c r="A3024" i="1" l="1"/>
  <c r="B3024" i="1" s="1"/>
  <c r="A3025" i="1" l="1"/>
  <c r="B3025" i="1" s="1"/>
  <c r="A3026" i="1" l="1"/>
  <c r="B3026" i="1" s="1"/>
  <c r="A3027" i="1" l="1"/>
  <c r="B3027" i="1" s="1"/>
  <c r="A3028" i="1" l="1"/>
  <c r="B3028" i="1" s="1"/>
  <c r="A3029" i="1" l="1"/>
  <c r="B3029" i="1" s="1"/>
  <c r="A3030" i="1" l="1"/>
  <c r="B3030" i="1" s="1"/>
  <c r="A3031" i="1" l="1"/>
  <c r="B3031" i="1" s="1"/>
  <c r="A3032" i="1" l="1"/>
  <c r="B3032" i="1" s="1"/>
  <c r="A3033" i="1" l="1"/>
  <c r="B3033" i="1" s="1"/>
  <c r="A3034" i="1" l="1"/>
  <c r="B3034" i="1" s="1"/>
  <c r="A3035" i="1" l="1"/>
  <c r="B3035" i="1" s="1"/>
  <c r="A3036" i="1" l="1"/>
  <c r="B3036" i="1" s="1"/>
  <c r="A3037" i="1" l="1"/>
  <c r="B3037" i="1" s="1"/>
  <c r="A3038" i="1" l="1"/>
  <c r="B3038" i="1" s="1"/>
  <c r="A3039" i="1" l="1"/>
  <c r="B3039" i="1" s="1"/>
  <c r="A3040" i="1" l="1"/>
  <c r="B3040" i="1" s="1"/>
  <c r="A3041" i="1" l="1"/>
  <c r="B3041" i="1" s="1"/>
  <c r="A3042" i="1" l="1"/>
  <c r="B3042" i="1" s="1"/>
  <c r="A3043" i="1" l="1"/>
  <c r="B3043" i="1" s="1"/>
  <c r="A3044" i="1" l="1"/>
  <c r="B3044" i="1" s="1"/>
  <c r="A3045" i="1" l="1"/>
  <c r="B3045" i="1" s="1"/>
  <c r="A3046" i="1" l="1"/>
  <c r="B3046" i="1" s="1"/>
  <c r="A3047" i="1" l="1"/>
  <c r="B3047" i="1" s="1"/>
  <c r="A3048" i="1" l="1"/>
  <c r="B3048" i="1" s="1"/>
  <c r="A3049" i="1" l="1"/>
  <c r="B3049" i="1" s="1"/>
  <c r="A3050" i="1" l="1"/>
  <c r="B3050" i="1" s="1"/>
  <c r="A3051" i="1" l="1"/>
  <c r="B3051" i="1" s="1"/>
  <c r="A3052" i="1" l="1"/>
  <c r="B3052" i="1" s="1"/>
  <c r="A3053" i="1" l="1"/>
  <c r="B3053" i="1" s="1"/>
  <c r="A3054" i="1" l="1"/>
  <c r="B3054" i="1" s="1"/>
  <c r="A3055" i="1" l="1"/>
  <c r="B3055" i="1" s="1"/>
  <c r="A3056" i="1" l="1"/>
  <c r="B3056" i="1" s="1"/>
  <c r="A3057" i="1" l="1"/>
  <c r="B3057" i="1" s="1"/>
  <c r="A3058" i="1" l="1"/>
  <c r="B3058" i="1" s="1"/>
  <c r="A3059" i="1" l="1"/>
  <c r="B3059" i="1" s="1"/>
  <c r="A3060" i="1" l="1"/>
  <c r="B3060" i="1" s="1"/>
  <c r="A3061" i="1" l="1"/>
  <c r="B3061" i="1" s="1"/>
  <c r="A3062" i="1" l="1"/>
  <c r="B3062" i="1" s="1"/>
  <c r="A3063" i="1" l="1"/>
  <c r="B3063" i="1" s="1"/>
  <c r="A3064" i="1" l="1"/>
  <c r="B3064" i="1" s="1"/>
  <c r="A3065" i="1" l="1"/>
  <c r="B3065" i="1" s="1"/>
  <c r="A3066" i="1" l="1"/>
  <c r="B3066" i="1" s="1"/>
  <c r="A3067" i="1" l="1"/>
  <c r="B3067" i="1" s="1"/>
  <c r="A3068" i="1" l="1"/>
  <c r="B3068" i="1" s="1"/>
  <c r="A3069" i="1" l="1"/>
  <c r="B3069" i="1" s="1"/>
  <c r="A3070" i="1" l="1"/>
  <c r="B3070" i="1" s="1"/>
  <c r="A3071" i="1" l="1"/>
  <c r="B3071" i="1" s="1"/>
  <c r="A3072" i="1" l="1"/>
  <c r="B3072" i="1" s="1"/>
  <c r="A3073" i="1" l="1"/>
  <c r="B3073" i="1" s="1"/>
  <c r="A3074" i="1" l="1"/>
  <c r="B3074" i="1" s="1"/>
  <c r="A3075" i="1" l="1"/>
  <c r="B3075" i="1" s="1"/>
  <c r="A3076" i="1" l="1"/>
  <c r="B3076" i="1" s="1"/>
  <c r="A3077" i="1" l="1"/>
  <c r="B3077" i="1" s="1"/>
  <c r="A3078" i="1" l="1"/>
  <c r="B3078" i="1" s="1"/>
  <c r="A3079" i="1" l="1"/>
  <c r="B3079" i="1" s="1"/>
  <c r="A3080" i="1" l="1"/>
  <c r="B3080" i="1" s="1"/>
  <c r="A3081" i="1" l="1"/>
  <c r="B3081" i="1" s="1"/>
  <c r="A3082" i="1" l="1"/>
  <c r="B3082" i="1" s="1"/>
  <c r="A3083" i="1" l="1"/>
  <c r="B3083" i="1" s="1"/>
  <c r="A3084" i="1" l="1"/>
  <c r="B3084" i="1" s="1"/>
  <c r="A3085" i="1" l="1"/>
  <c r="B3085" i="1" s="1"/>
  <c r="A3086" i="1" l="1"/>
  <c r="B3086" i="1" s="1"/>
  <c r="A3087" i="1" l="1"/>
  <c r="B3087" i="1" s="1"/>
  <c r="A3088" i="1" l="1"/>
  <c r="B3088" i="1" s="1"/>
  <c r="A3089" i="1" l="1"/>
  <c r="B3089" i="1" s="1"/>
  <c r="A3090" i="1" l="1"/>
  <c r="B3090" i="1" s="1"/>
  <c r="A3091" i="1" l="1"/>
  <c r="B3091" i="1" s="1"/>
  <c r="A3092" i="1" l="1"/>
  <c r="B3092" i="1" s="1"/>
  <c r="A3093" i="1" l="1"/>
  <c r="B3093" i="1" s="1"/>
  <c r="A3094" i="1" l="1"/>
  <c r="B3094" i="1" s="1"/>
  <c r="A3095" i="1" l="1"/>
  <c r="B3095" i="1" s="1"/>
  <c r="A3096" i="1" l="1"/>
  <c r="B3096" i="1" s="1"/>
  <c r="A3097" i="1" l="1"/>
  <c r="B3097" i="1" s="1"/>
  <c r="A3098" i="1" l="1"/>
  <c r="B3098" i="1" s="1"/>
  <c r="A3099" i="1" l="1"/>
  <c r="B3099" i="1" s="1"/>
  <c r="A3100" i="1" l="1"/>
  <c r="B3100" i="1" s="1"/>
  <c r="A3101" i="1" l="1"/>
  <c r="B3101" i="1" s="1"/>
  <c r="A3102" i="1" l="1"/>
  <c r="B3102" i="1" s="1"/>
  <c r="A3103" i="1" l="1"/>
  <c r="B3103" i="1" s="1"/>
  <c r="A3104" i="1" l="1"/>
  <c r="B3104" i="1" s="1"/>
  <c r="A3105" i="1" l="1"/>
  <c r="B3105" i="1" s="1"/>
  <c r="A3106" i="1" l="1"/>
  <c r="B3106" i="1" s="1"/>
  <c r="A3107" i="1" l="1"/>
  <c r="B3107" i="1" s="1"/>
  <c r="A3108" i="1" l="1"/>
  <c r="B3108" i="1" s="1"/>
  <c r="A3109" i="1" l="1"/>
  <c r="B3109" i="1" s="1"/>
  <c r="A3110" i="1" l="1"/>
  <c r="B3110" i="1" s="1"/>
  <c r="A3111" i="1" l="1"/>
  <c r="B3111" i="1" s="1"/>
  <c r="A3112" i="1" l="1"/>
  <c r="B3112" i="1" s="1"/>
  <c r="A3113" i="1" l="1"/>
  <c r="B3113" i="1" s="1"/>
  <c r="A3114" i="1" l="1"/>
  <c r="B3114" i="1" s="1"/>
  <c r="A3115" i="1" l="1"/>
  <c r="B3115" i="1" s="1"/>
  <c r="A3116" i="1" l="1"/>
  <c r="B3116" i="1" s="1"/>
  <c r="A3117" i="1" l="1"/>
  <c r="B3117" i="1" s="1"/>
  <c r="A3118" i="1" l="1"/>
  <c r="B3118" i="1" s="1"/>
  <c r="A3119" i="1" l="1"/>
  <c r="B3119" i="1" s="1"/>
  <c r="A3120" i="1" l="1"/>
  <c r="B3120" i="1" s="1"/>
  <c r="A3121" i="1" l="1"/>
  <c r="B3121" i="1" s="1"/>
  <c r="A3122" i="1" l="1"/>
  <c r="B3122" i="1" s="1"/>
  <c r="A3123" i="1" l="1"/>
  <c r="B3123" i="1" s="1"/>
  <c r="A3124" i="1" l="1"/>
  <c r="B3124" i="1" s="1"/>
  <c r="A3125" i="1" l="1"/>
  <c r="B3125" i="1" s="1"/>
  <c r="A3126" i="1" l="1"/>
  <c r="B3126" i="1" s="1"/>
  <c r="A3127" i="1" l="1"/>
  <c r="B3127" i="1" s="1"/>
  <c r="A3128" i="1" l="1"/>
  <c r="B3128" i="1" s="1"/>
  <c r="A3129" i="1" l="1"/>
  <c r="B3129" i="1" s="1"/>
  <c r="A3130" i="1" l="1"/>
  <c r="B3130" i="1" s="1"/>
  <c r="A3131" i="1" l="1"/>
  <c r="B3131" i="1" s="1"/>
  <c r="A3132" i="1" l="1"/>
  <c r="B3132" i="1" s="1"/>
  <c r="A3133" i="1" l="1"/>
  <c r="B3133" i="1" s="1"/>
  <c r="A3134" i="1" l="1"/>
  <c r="B3134" i="1" s="1"/>
  <c r="A3135" i="1" l="1"/>
  <c r="B3135" i="1" s="1"/>
  <c r="A3136" i="1" l="1"/>
  <c r="B3136" i="1" s="1"/>
  <c r="A3137" i="1" l="1"/>
  <c r="B3137" i="1" s="1"/>
  <c r="A3138" i="1" l="1"/>
  <c r="B3138" i="1" s="1"/>
  <c r="A3139" i="1" l="1"/>
  <c r="B3139" i="1" s="1"/>
  <c r="A3140" i="1" l="1"/>
  <c r="B3140" i="1" s="1"/>
  <c r="A3141" i="1" l="1"/>
  <c r="B3141" i="1" s="1"/>
  <c r="A3142" i="1" l="1"/>
  <c r="B3142" i="1" s="1"/>
  <c r="A3143" i="1" l="1"/>
  <c r="B3143" i="1" s="1"/>
  <c r="A3144" i="1" l="1"/>
  <c r="B3144" i="1" s="1"/>
  <c r="A3145" i="1" l="1"/>
  <c r="B3145" i="1" s="1"/>
  <c r="A3146" i="1" l="1"/>
  <c r="B3146" i="1" s="1"/>
  <c r="A3147" i="1" l="1"/>
  <c r="B3147" i="1" s="1"/>
  <c r="A3148" i="1" l="1"/>
  <c r="B3148" i="1" s="1"/>
  <c r="A3149" i="1" l="1"/>
  <c r="B3149" i="1" s="1"/>
  <c r="A3150" i="1" l="1"/>
  <c r="B3150" i="1" s="1"/>
  <c r="A3151" i="1" l="1"/>
  <c r="B3151" i="1" s="1"/>
  <c r="A3152" i="1" l="1"/>
  <c r="B3152" i="1" s="1"/>
  <c r="A3153" i="1" l="1"/>
  <c r="B3153" i="1" s="1"/>
  <c r="A3154" i="1" l="1"/>
  <c r="B3154" i="1" s="1"/>
  <c r="A3155" i="1" l="1"/>
  <c r="B3155" i="1" s="1"/>
  <c r="A3156" i="1" l="1"/>
  <c r="B3156" i="1" s="1"/>
  <c r="A3157" i="1" l="1"/>
  <c r="B3157" i="1" s="1"/>
  <c r="A3158" i="1" l="1"/>
  <c r="B3158" i="1" s="1"/>
  <c r="A3159" i="1" l="1"/>
  <c r="B3159" i="1" s="1"/>
  <c r="A3160" i="1" l="1"/>
  <c r="B3160" i="1" s="1"/>
  <c r="A3161" i="1" l="1"/>
  <c r="B3161" i="1" s="1"/>
  <c r="A3162" i="1" l="1"/>
  <c r="B3162" i="1" s="1"/>
  <c r="A3163" i="1" l="1"/>
  <c r="B3163" i="1" s="1"/>
  <c r="A3164" i="1" l="1"/>
  <c r="B3164" i="1" s="1"/>
  <c r="A3165" i="1" l="1"/>
  <c r="B3165" i="1" s="1"/>
  <c r="A3166" i="1" l="1"/>
  <c r="B3166" i="1" s="1"/>
  <c r="A3167" i="1" l="1"/>
  <c r="B3167" i="1" s="1"/>
  <c r="A3168" i="1" l="1"/>
  <c r="B3168" i="1" s="1"/>
  <c r="A3169" i="1" l="1"/>
  <c r="B3169" i="1" s="1"/>
  <c r="A3170" i="1" l="1"/>
  <c r="B3170" i="1" s="1"/>
  <c r="A3171" i="1" l="1"/>
  <c r="B3171" i="1" s="1"/>
  <c r="A3172" i="1" l="1"/>
  <c r="B3172" i="1" s="1"/>
  <c r="A3173" i="1" l="1"/>
  <c r="B3173" i="1" s="1"/>
  <c r="A3174" i="1" l="1"/>
  <c r="B3174" i="1" s="1"/>
  <c r="A3175" i="1" l="1"/>
  <c r="B3175" i="1" s="1"/>
  <c r="A3176" i="1" l="1"/>
  <c r="B3176" i="1" s="1"/>
  <c r="A3177" i="1" l="1"/>
  <c r="B3177" i="1" s="1"/>
  <c r="A3178" i="1" l="1"/>
  <c r="B3178" i="1" s="1"/>
  <c r="A3179" i="1" l="1"/>
  <c r="B3179" i="1" s="1"/>
  <c r="A3180" i="1" l="1"/>
  <c r="B3180" i="1" s="1"/>
  <c r="A3181" i="1" l="1"/>
  <c r="B3181" i="1" s="1"/>
  <c r="A3182" i="1" l="1"/>
  <c r="B3182" i="1" s="1"/>
  <c r="A3183" i="1" l="1"/>
  <c r="B3183" i="1" s="1"/>
  <c r="A3184" i="1" l="1"/>
  <c r="B3184" i="1" s="1"/>
  <c r="A3185" i="1" l="1"/>
  <c r="B3185" i="1" s="1"/>
  <c r="A3186" i="1" l="1"/>
  <c r="B3186" i="1" s="1"/>
  <c r="A3187" i="1" l="1"/>
  <c r="B3187" i="1" s="1"/>
  <c r="A3188" i="1" l="1"/>
  <c r="B3188" i="1" s="1"/>
  <c r="A3189" i="1" l="1"/>
  <c r="B3189" i="1" s="1"/>
  <c r="A3190" i="1" l="1"/>
  <c r="B3190" i="1" s="1"/>
  <c r="A3191" i="1" l="1"/>
  <c r="B3191" i="1" s="1"/>
  <c r="A3192" i="1" l="1"/>
  <c r="B3192" i="1" s="1"/>
  <c r="A3193" i="1" l="1"/>
  <c r="B3193" i="1" s="1"/>
  <c r="A3194" i="1" l="1"/>
  <c r="B3194" i="1" s="1"/>
  <c r="A3195" i="1" l="1"/>
  <c r="B3195" i="1" s="1"/>
  <c r="A3196" i="1" l="1"/>
  <c r="B3196" i="1" s="1"/>
  <c r="A3197" i="1" l="1"/>
  <c r="B3197" i="1" s="1"/>
  <c r="A3198" i="1" l="1"/>
  <c r="B3198" i="1" s="1"/>
  <c r="A3199" i="1" l="1"/>
  <c r="B3199" i="1" s="1"/>
  <c r="A3200" i="1" l="1"/>
  <c r="B3200" i="1" s="1"/>
  <c r="A3201" i="1" l="1"/>
  <c r="B3201" i="1" s="1"/>
  <c r="A3202" i="1" l="1"/>
  <c r="B3202" i="1" s="1"/>
  <c r="A3203" i="1" l="1"/>
  <c r="B3203" i="1" s="1"/>
  <c r="A3204" i="1" l="1"/>
  <c r="B3204" i="1" s="1"/>
  <c r="A3205" i="1" l="1"/>
  <c r="B3205" i="1" s="1"/>
  <c r="A3206" i="1" l="1"/>
  <c r="B3206" i="1" s="1"/>
  <c r="A3207" i="1" l="1"/>
  <c r="B3207" i="1" s="1"/>
  <c r="A3208" i="1" l="1"/>
  <c r="B3208" i="1" s="1"/>
  <c r="A3209" i="1" l="1"/>
  <c r="B3209" i="1" s="1"/>
  <c r="A3210" i="1" l="1"/>
  <c r="B3210" i="1" s="1"/>
  <c r="A3211" i="1" l="1"/>
  <c r="B3211" i="1" s="1"/>
  <c r="A3212" i="1" l="1"/>
  <c r="B3212" i="1" s="1"/>
  <c r="A3213" i="1" l="1"/>
  <c r="B3213" i="1" s="1"/>
  <c r="A3214" i="1" l="1"/>
  <c r="B3214" i="1" s="1"/>
  <c r="A3215" i="1" l="1"/>
  <c r="B3215" i="1" s="1"/>
  <c r="A3216" i="1" l="1"/>
  <c r="B3216" i="1" s="1"/>
  <c r="A3217" i="1" l="1"/>
  <c r="B3217" i="1" s="1"/>
  <c r="A3218" i="1" l="1"/>
  <c r="B3218" i="1" s="1"/>
  <c r="A3219" i="1" l="1"/>
  <c r="B3219" i="1" s="1"/>
  <c r="A3220" i="1" l="1"/>
  <c r="B3220" i="1" s="1"/>
  <c r="A3221" i="1" l="1"/>
  <c r="B3221" i="1" s="1"/>
  <c r="A3222" i="1" l="1"/>
  <c r="B3222" i="1" s="1"/>
  <c r="A3223" i="1" l="1"/>
  <c r="B3223" i="1" s="1"/>
  <c r="A3224" i="1" l="1"/>
  <c r="B3224" i="1" s="1"/>
  <c r="A3225" i="1" l="1"/>
  <c r="B3225" i="1" s="1"/>
  <c r="A3226" i="1" l="1"/>
  <c r="B3226" i="1" s="1"/>
  <c r="A3227" i="1" l="1"/>
  <c r="B3227" i="1" s="1"/>
  <c r="A3228" i="1" l="1"/>
  <c r="B3228" i="1" s="1"/>
  <c r="A3229" i="1" l="1"/>
  <c r="B3229" i="1" s="1"/>
  <c r="A3230" i="1" l="1"/>
  <c r="B3230" i="1" s="1"/>
  <c r="A3231" i="1" l="1"/>
  <c r="B3231" i="1" s="1"/>
  <c r="A3232" i="1" l="1"/>
  <c r="B3232" i="1" s="1"/>
  <c r="A3233" i="1" l="1"/>
  <c r="B3233" i="1" s="1"/>
  <c r="A3234" i="1" l="1"/>
  <c r="B3234" i="1" s="1"/>
  <c r="A3235" i="1" l="1"/>
  <c r="B3235" i="1" s="1"/>
  <c r="A3236" i="1" l="1"/>
  <c r="B3236" i="1" s="1"/>
  <c r="A3237" i="1" l="1"/>
  <c r="B3237" i="1" s="1"/>
  <c r="A3238" i="1" l="1"/>
  <c r="B3238" i="1" s="1"/>
  <c r="A3239" i="1" l="1"/>
  <c r="B3239" i="1" s="1"/>
  <c r="A3240" i="1" l="1"/>
  <c r="B3240" i="1" s="1"/>
  <c r="A3241" i="1" l="1"/>
  <c r="B3241" i="1" s="1"/>
  <c r="A3242" i="1" l="1"/>
  <c r="B3242" i="1" s="1"/>
  <c r="A3243" i="1" l="1"/>
  <c r="B3243" i="1" s="1"/>
  <c r="A3244" i="1" l="1"/>
  <c r="B3244" i="1" s="1"/>
  <c r="A3245" i="1" l="1"/>
  <c r="B3245" i="1" s="1"/>
  <c r="A3246" i="1" l="1"/>
  <c r="B3246" i="1" s="1"/>
  <c r="A3247" i="1" l="1"/>
  <c r="B3247" i="1" s="1"/>
  <c r="A3248" i="1" l="1"/>
  <c r="B3248" i="1" s="1"/>
  <c r="A3249" i="1" l="1"/>
  <c r="B3249" i="1" s="1"/>
  <c r="A3250" i="1" l="1"/>
  <c r="B3250" i="1" s="1"/>
  <c r="A3251" i="1" l="1"/>
  <c r="B3251" i="1" s="1"/>
  <c r="A3252" i="1" l="1"/>
  <c r="B3252" i="1" s="1"/>
  <c r="A3253" i="1" l="1"/>
  <c r="B3253" i="1" s="1"/>
  <c r="A3254" i="1" l="1"/>
  <c r="B3254" i="1" s="1"/>
  <c r="A3255" i="1" l="1"/>
  <c r="B3255" i="1" s="1"/>
  <c r="A3256" i="1" l="1"/>
  <c r="B3256" i="1" s="1"/>
  <c r="A3257" i="1" l="1"/>
  <c r="B3257" i="1" s="1"/>
  <c r="A3258" i="1" l="1"/>
  <c r="B3258" i="1" s="1"/>
  <c r="A3259" i="1" l="1"/>
  <c r="B3259" i="1" s="1"/>
  <c r="A3260" i="1" l="1"/>
  <c r="B3260" i="1" s="1"/>
  <c r="A3261" i="1" l="1"/>
  <c r="B3261" i="1" s="1"/>
  <c r="A3262" i="1" l="1"/>
  <c r="B3262" i="1" s="1"/>
  <c r="A3263" i="1" l="1"/>
  <c r="B3263" i="1" s="1"/>
  <c r="A3264" i="1" l="1"/>
  <c r="B3264" i="1" s="1"/>
  <c r="A3265" i="1" l="1"/>
  <c r="B3265" i="1" s="1"/>
  <c r="A3266" i="1" l="1"/>
  <c r="B3266" i="1" s="1"/>
  <c r="A3267" i="1" l="1"/>
  <c r="B3267" i="1" s="1"/>
  <c r="A3268" i="1" l="1"/>
  <c r="B3268" i="1" s="1"/>
  <c r="A3269" i="1" l="1"/>
  <c r="B3269" i="1" s="1"/>
  <c r="A3270" i="1" l="1"/>
  <c r="B3270" i="1" s="1"/>
  <c r="A3271" i="1" l="1"/>
  <c r="B3271" i="1" s="1"/>
  <c r="A3272" i="1" l="1"/>
  <c r="B3272" i="1" s="1"/>
  <c r="A3273" i="1" l="1"/>
  <c r="B3273" i="1" s="1"/>
  <c r="A3274" i="1" l="1"/>
  <c r="B3274" i="1" s="1"/>
  <c r="A3275" i="1" l="1"/>
  <c r="B3275" i="1" s="1"/>
  <c r="A3276" i="1" l="1"/>
  <c r="B3276" i="1" s="1"/>
  <c r="A3277" i="1" l="1"/>
  <c r="B3277" i="1" s="1"/>
  <c r="A3278" i="1" l="1"/>
  <c r="B3278" i="1" s="1"/>
  <c r="A3279" i="1" l="1"/>
  <c r="B3279" i="1" s="1"/>
  <c r="A3280" i="1" l="1"/>
  <c r="B3280" i="1" s="1"/>
  <c r="A3281" i="1" l="1"/>
  <c r="B3281" i="1" s="1"/>
  <c r="A3282" i="1" l="1"/>
  <c r="B3282" i="1" s="1"/>
  <c r="A3283" i="1" l="1"/>
  <c r="B3283" i="1" s="1"/>
  <c r="A3284" i="1" l="1"/>
  <c r="B3284" i="1" s="1"/>
  <c r="A3285" i="1" l="1"/>
  <c r="B3285" i="1" s="1"/>
  <c r="A3286" i="1" l="1"/>
  <c r="B3286" i="1" s="1"/>
  <c r="A3287" i="1" l="1"/>
  <c r="B3287" i="1" s="1"/>
  <c r="A3288" i="1" l="1"/>
  <c r="B3288" i="1" s="1"/>
  <c r="A3289" i="1" l="1"/>
  <c r="B3289" i="1" s="1"/>
  <c r="A3290" i="1" l="1"/>
  <c r="B3290" i="1" s="1"/>
  <c r="A3291" i="1" l="1"/>
  <c r="B3291" i="1" s="1"/>
  <c r="A3292" i="1" l="1"/>
  <c r="B3292" i="1" s="1"/>
  <c r="A3293" i="1" l="1"/>
  <c r="B3293" i="1" s="1"/>
  <c r="A3294" i="1" l="1"/>
  <c r="B3294" i="1" s="1"/>
  <c r="A3295" i="1" l="1"/>
  <c r="B3295" i="1" s="1"/>
  <c r="A3296" i="1" l="1"/>
  <c r="B3296" i="1" s="1"/>
  <c r="A3297" i="1" l="1"/>
  <c r="B3297" i="1" s="1"/>
  <c r="A3298" i="1" l="1"/>
  <c r="B3298" i="1" s="1"/>
  <c r="A3299" i="1" l="1"/>
  <c r="B3299" i="1" s="1"/>
  <c r="A3300" i="1" l="1"/>
  <c r="B3300" i="1" s="1"/>
  <c r="A3301" i="1" l="1"/>
  <c r="B3301" i="1" s="1"/>
  <c r="A3302" i="1" l="1"/>
  <c r="B3302" i="1" s="1"/>
  <c r="A3303" i="1" l="1"/>
  <c r="B3303" i="1" s="1"/>
  <c r="A3304" i="1" l="1"/>
  <c r="B3304" i="1" s="1"/>
  <c r="A3305" i="1" l="1"/>
  <c r="B3305" i="1" s="1"/>
  <c r="A3306" i="1" l="1"/>
  <c r="B3306" i="1" s="1"/>
  <c r="A3307" i="1" l="1"/>
  <c r="B3307" i="1" s="1"/>
  <c r="A3308" i="1" l="1"/>
  <c r="B3308" i="1" s="1"/>
  <c r="A3309" i="1" l="1"/>
  <c r="B3309" i="1" s="1"/>
  <c r="A3310" i="1" l="1"/>
  <c r="B3310" i="1" s="1"/>
  <c r="A3311" i="1" l="1"/>
  <c r="B3311" i="1" s="1"/>
  <c r="A3312" i="1" l="1"/>
  <c r="B3312" i="1" s="1"/>
  <c r="A3313" i="1" l="1"/>
  <c r="B3313" i="1" s="1"/>
  <c r="A3314" i="1" l="1"/>
  <c r="B3314" i="1" s="1"/>
  <c r="A3315" i="1" l="1"/>
  <c r="B3315" i="1" s="1"/>
  <c r="A3316" i="1" l="1"/>
  <c r="B3316" i="1" s="1"/>
  <c r="A3317" i="1" l="1"/>
  <c r="B3317" i="1" s="1"/>
  <c r="A3318" i="1" l="1"/>
  <c r="B3318" i="1" s="1"/>
  <c r="A3319" i="1" l="1"/>
  <c r="B3319" i="1" s="1"/>
  <c r="A3320" i="1" l="1"/>
  <c r="B3320" i="1" s="1"/>
  <c r="A3321" i="1" l="1"/>
  <c r="B3321" i="1" s="1"/>
  <c r="A3322" i="1" l="1"/>
  <c r="B3322" i="1" s="1"/>
  <c r="A3323" i="1" l="1"/>
  <c r="B3323" i="1" s="1"/>
  <c r="A3324" i="1" l="1"/>
  <c r="B3324" i="1" s="1"/>
  <c r="A3325" i="1" l="1"/>
  <c r="B3325" i="1" s="1"/>
  <c r="A3326" i="1" l="1"/>
  <c r="B3326" i="1" s="1"/>
  <c r="A3327" i="1" l="1"/>
  <c r="B3327" i="1" s="1"/>
  <c r="A3328" i="1" l="1"/>
  <c r="B3328" i="1" s="1"/>
  <c r="A3329" i="1" l="1"/>
  <c r="B3329" i="1" s="1"/>
  <c r="A3330" i="1" l="1"/>
  <c r="B3330" i="1" s="1"/>
  <c r="A3331" i="1" l="1"/>
  <c r="B3331" i="1" s="1"/>
  <c r="A3332" i="1" l="1"/>
  <c r="B3332" i="1" s="1"/>
  <c r="A3333" i="1" l="1"/>
  <c r="B3333" i="1" s="1"/>
  <c r="A3334" i="1" l="1"/>
  <c r="B3334" i="1" s="1"/>
  <c r="A3335" i="1" l="1"/>
  <c r="B3335" i="1" s="1"/>
  <c r="A3336" i="1" l="1"/>
  <c r="B3336" i="1" s="1"/>
  <c r="A3337" i="1" l="1"/>
  <c r="B3337" i="1" s="1"/>
  <c r="A3338" i="1" l="1"/>
  <c r="B3338" i="1" s="1"/>
  <c r="A3339" i="1" l="1"/>
  <c r="B3339" i="1" s="1"/>
  <c r="A3340" i="1" l="1"/>
  <c r="B3340" i="1" s="1"/>
  <c r="A3341" i="1" l="1"/>
  <c r="B3341" i="1" s="1"/>
  <c r="A3342" i="1" l="1"/>
  <c r="B3342" i="1" s="1"/>
  <c r="A3343" i="1" l="1"/>
  <c r="B3343" i="1" s="1"/>
  <c r="A3344" i="1" l="1"/>
  <c r="B3344" i="1" s="1"/>
  <c r="A3345" i="1" l="1"/>
  <c r="B3345" i="1" s="1"/>
  <c r="A3346" i="1" l="1"/>
  <c r="B3346" i="1" s="1"/>
  <c r="A3347" i="1" l="1"/>
  <c r="B3347" i="1" s="1"/>
  <c r="A3348" i="1" l="1"/>
  <c r="B3348" i="1" s="1"/>
  <c r="A3349" i="1" l="1"/>
  <c r="B3349" i="1" s="1"/>
  <c r="A3350" i="1" l="1"/>
  <c r="B3350" i="1" s="1"/>
  <c r="A3351" i="1" l="1"/>
  <c r="B3351" i="1" s="1"/>
  <c r="A3352" i="1" l="1"/>
  <c r="B3352" i="1" s="1"/>
  <c r="A3353" i="1" l="1"/>
  <c r="B3353" i="1" s="1"/>
  <c r="A3354" i="1" l="1"/>
  <c r="B3354" i="1" s="1"/>
  <c r="A3355" i="1" l="1"/>
  <c r="B3355" i="1" s="1"/>
  <c r="A3356" i="1" l="1"/>
  <c r="B3356" i="1" s="1"/>
  <c r="A3357" i="1" l="1"/>
  <c r="B3357" i="1" s="1"/>
  <c r="A3358" i="1" l="1"/>
  <c r="B3358" i="1" s="1"/>
  <c r="A3359" i="1" l="1"/>
  <c r="B3359" i="1" s="1"/>
  <c r="A3360" i="1" l="1"/>
  <c r="B3360" i="1" s="1"/>
  <c r="A3361" i="1" l="1"/>
  <c r="B3361" i="1" s="1"/>
  <c r="A3362" i="1" l="1"/>
  <c r="B3362" i="1" s="1"/>
  <c r="A3363" i="1" l="1"/>
  <c r="B3363" i="1" s="1"/>
  <c r="A3364" i="1" l="1"/>
  <c r="B3364" i="1" s="1"/>
  <c r="A3365" i="1" l="1"/>
  <c r="B3365" i="1" s="1"/>
  <c r="A3366" i="1" l="1"/>
  <c r="B3366" i="1" s="1"/>
  <c r="A3367" i="1" l="1"/>
  <c r="B3367" i="1" s="1"/>
  <c r="A3368" i="1" l="1"/>
  <c r="B3368" i="1" s="1"/>
  <c r="A3369" i="1" l="1"/>
  <c r="B3369" i="1" s="1"/>
  <c r="A3370" i="1" l="1"/>
  <c r="B3370" i="1" s="1"/>
  <c r="A3371" i="1" l="1"/>
  <c r="B3371" i="1" s="1"/>
  <c r="A3372" i="1" l="1"/>
  <c r="B3372" i="1" s="1"/>
  <c r="A3373" i="1" l="1"/>
  <c r="B3373" i="1" s="1"/>
  <c r="A3374" i="1" l="1"/>
  <c r="B3374" i="1" s="1"/>
  <c r="A3375" i="1" l="1"/>
  <c r="B3375" i="1" s="1"/>
  <c r="A3376" i="1" l="1"/>
  <c r="B3376" i="1" s="1"/>
  <c r="A3377" i="1" l="1"/>
  <c r="B3377" i="1" s="1"/>
  <c r="A3378" i="1" l="1"/>
  <c r="B3378" i="1" s="1"/>
  <c r="A3379" i="1" l="1"/>
  <c r="B3379" i="1" s="1"/>
  <c r="A3380" i="1" l="1"/>
  <c r="B3380" i="1" s="1"/>
  <c r="A3381" i="1" l="1"/>
  <c r="B3381" i="1" s="1"/>
  <c r="A3382" i="1" l="1"/>
  <c r="B3382" i="1" s="1"/>
  <c r="A3383" i="1" l="1"/>
  <c r="B3383" i="1" s="1"/>
  <c r="A3384" i="1" l="1"/>
  <c r="B3384" i="1" s="1"/>
  <c r="A3385" i="1" l="1"/>
  <c r="B3385" i="1" s="1"/>
  <c r="A3386" i="1" l="1"/>
  <c r="B3386" i="1" s="1"/>
  <c r="A3387" i="1" l="1"/>
  <c r="B3387" i="1" s="1"/>
  <c r="A3388" i="1" l="1"/>
  <c r="B3388" i="1" s="1"/>
  <c r="A3389" i="1" l="1"/>
  <c r="B3389" i="1" s="1"/>
  <c r="A3390" i="1" l="1"/>
  <c r="B3390" i="1" s="1"/>
  <c r="A3391" i="1" l="1"/>
  <c r="B3391" i="1" s="1"/>
  <c r="A3392" i="1" l="1"/>
  <c r="B3392" i="1" s="1"/>
  <c r="A3393" i="1" l="1"/>
  <c r="B3393" i="1" s="1"/>
  <c r="A3394" i="1" l="1"/>
  <c r="B3394" i="1" s="1"/>
  <c r="A3395" i="1" l="1"/>
  <c r="B3395" i="1" s="1"/>
  <c r="A3396" i="1" l="1"/>
  <c r="B3396" i="1" s="1"/>
  <c r="A3397" i="1" l="1"/>
  <c r="B3397" i="1" s="1"/>
  <c r="A3398" i="1" l="1"/>
  <c r="B3398" i="1" s="1"/>
  <c r="A3399" i="1" l="1"/>
  <c r="B3399" i="1" s="1"/>
  <c r="A3400" i="1" l="1"/>
  <c r="B3400" i="1" s="1"/>
  <c r="A3401" i="1" l="1"/>
  <c r="B3401" i="1" s="1"/>
  <c r="A3402" i="1" l="1"/>
  <c r="B3402" i="1" s="1"/>
  <c r="A3403" i="1" l="1"/>
  <c r="B3403" i="1" s="1"/>
  <c r="A3404" i="1" l="1"/>
  <c r="B3404" i="1" s="1"/>
  <c r="A3405" i="1" l="1"/>
  <c r="B3405" i="1" s="1"/>
  <c r="A3406" i="1" l="1"/>
  <c r="B3406" i="1" s="1"/>
  <c r="A3407" i="1" l="1"/>
  <c r="B3407" i="1" s="1"/>
  <c r="A3408" i="1" l="1"/>
  <c r="B3408" i="1" s="1"/>
  <c r="A3409" i="1" l="1"/>
  <c r="B3409" i="1" s="1"/>
  <c r="A3410" i="1" l="1"/>
  <c r="B3410" i="1" s="1"/>
  <c r="A3411" i="1" l="1"/>
  <c r="B3411" i="1" s="1"/>
  <c r="A3412" i="1" l="1"/>
  <c r="B3412" i="1" s="1"/>
  <c r="A3413" i="1" l="1"/>
  <c r="B3413" i="1" s="1"/>
  <c r="A3414" i="1" l="1"/>
  <c r="B3414" i="1" s="1"/>
  <c r="A3415" i="1" l="1"/>
  <c r="B3415" i="1" s="1"/>
  <c r="A3416" i="1" l="1"/>
  <c r="B3416" i="1" s="1"/>
  <c r="A3417" i="1" l="1"/>
  <c r="B3417" i="1" s="1"/>
  <c r="A3418" i="1" l="1"/>
  <c r="B3418" i="1" s="1"/>
  <c r="A3419" i="1" l="1"/>
  <c r="B3419" i="1" s="1"/>
  <c r="A3420" i="1" l="1"/>
  <c r="B3420" i="1" s="1"/>
  <c r="A3421" i="1" l="1"/>
  <c r="B3421" i="1" s="1"/>
  <c r="A3422" i="1" l="1"/>
  <c r="B3422" i="1" s="1"/>
  <c r="A3423" i="1" l="1"/>
  <c r="B3423" i="1" s="1"/>
  <c r="A3424" i="1" l="1"/>
  <c r="B3424" i="1" s="1"/>
  <c r="A3425" i="1" l="1"/>
  <c r="B3425" i="1" s="1"/>
  <c r="A3426" i="1" l="1"/>
  <c r="B3426" i="1" s="1"/>
  <c r="A3427" i="1" l="1"/>
  <c r="B3427" i="1" s="1"/>
  <c r="A3428" i="1" l="1"/>
  <c r="B3428" i="1" s="1"/>
  <c r="A3429" i="1" l="1"/>
  <c r="B3429" i="1" s="1"/>
  <c r="A3430" i="1" l="1"/>
  <c r="B3430" i="1" s="1"/>
  <c r="A3431" i="1" l="1"/>
  <c r="B3431" i="1" s="1"/>
  <c r="A3432" i="1" l="1"/>
  <c r="B3432" i="1" s="1"/>
  <c r="A3433" i="1" l="1"/>
  <c r="B3433" i="1" s="1"/>
  <c r="A3434" i="1" l="1"/>
  <c r="B3434" i="1" s="1"/>
  <c r="A3435" i="1" l="1"/>
  <c r="B3435" i="1" s="1"/>
  <c r="A3436" i="1" l="1"/>
  <c r="B3436" i="1" s="1"/>
  <c r="A3437" i="1" l="1"/>
  <c r="B3437" i="1" s="1"/>
  <c r="A3438" i="1" l="1"/>
  <c r="B3438" i="1" s="1"/>
  <c r="A3439" i="1" l="1"/>
  <c r="B3439" i="1" s="1"/>
  <c r="A3440" i="1" l="1"/>
  <c r="B3440" i="1" s="1"/>
  <c r="A3441" i="1" l="1"/>
  <c r="B3441" i="1" s="1"/>
  <c r="A3442" i="1" l="1"/>
  <c r="B3442" i="1" s="1"/>
  <c r="A3443" i="1" l="1"/>
  <c r="B3443" i="1" s="1"/>
  <c r="A3444" i="1" l="1"/>
  <c r="B3444" i="1" s="1"/>
  <c r="A3445" i="1" l="1"/>
  <c r="B3445" i="1" s="1"/>
  <c r="A3446" i="1" l="1"/>
  <c r="B3446" i="1" s="1"/>
  <c r="A3447" i="1" l="1"/>
  <c r="B3447" i="1" s="1"/>
  <c r="A3448" i="1" l="1"/>
  <c r="B3448" i="1" s="1"/>
  <c r="A3449" i="1" l="1"/>
  <c r="B3449" i="1" s="1"/>
  <c r="A3450" i="1" l="1"/>
  <c r="B3450" i="1" s="1"/>
  <c r="A3451" i="1" l="1"/>
  <c r="B3451" i="1" s="1"/>
  <c r="A3452" i="1" l="1"/>
  <c r="B3452" i="1" s="1"/>
  <c r="A3453" i="1" l="1"/>
  <c r="B3453" i="1" s="1"/>
  <c r="A3454" i="1" l="1"/>
  <c r="B3454" i="1" s="1"/>
  <c r="A3455" i="1" l="1"/>
  <c r="B3455" i="1" s="1"/>
  <c r="A3456" i="1" l="1"/>
  <c r="B3456" i="1" s="1"/>
  <c r="A3457" i="1" l="1"/>
  <c r="B3457" i="1" s="1"/>
  <c r="A3458" i="1" l="1"/>
  <c r="B3458" i="1" s="1"/>
  <c r="A3459" i="1" l="1"/>
  <c r="B3459" i="1" s="1"/>
  <c r="A3460" i="1" l="1"/>
  <c r="B3460" i="1" s="1"/>
  <c r="A3461" i="1" l="1"/>
  <c r="B3461" i="1" s="1"/>
  <c r="A3462" i="1" l="1"/>
  <c r="B3462" i="1" s="1"/>
  <c r="A3463" i="1" l="1"/>
  <c r="B3463" i="1" s="1"/>
  <c r="A3464" i="1" l="1"/>
  <c r="B3464" i="1" s="1"/>
  <c r="A3465" i="1" l="1"/>
  <c r="B3465" i="1" s="1"/>
  <c r="A3466" i="1" l="1"/>
  <c r="B3466" i="1" s="1"/>
  <c r="A3467" i="1" l="1"/>
  <c r="B3467" i="1" s="1"/>
  <c r="A3468" i="1" l="1"/>
  <c r="B3468" i="1" s="1"/>
  <c r="A3469" i="1" l="1"/>
  <c r="B3469" i="1" s="1"/>
  <c r="A3470" i="1" l="1"/>
  <c r="B3470" i="1" s="1"/>
  <c r="A3471" i="1" l="1"/>
  <c r="B3471" i="1" s="1"/>
  <c r="A3472" i="1" l="1"/>
  <c r="B3472" i="1" s="1"/>
  <c r="A3473" i="1" l="1"/>
  <c r="B3473" i="1" s="1"/>
  <c r="A3474" i="1" l="1"/>
  <c r="B3474" i="1" s="1"/>
  <c r="A3475" i="1" l="1"/>
  <c r="B3475" i="1" s="1"/>
  <c r="A3476" i="1" l="1"/>
  <c r="B3476" i="1" s="1"/>
  <c r="A3477" i="1" l="1"/>
  <c r="B3477" i="1" s="1"/>
  <c r="A3478" i="1" l="1"/>
  <c r="B3478" i="1" s="1"/>
  <c r="A3479" i="1" l="1"/>
  <c r="B3479" i="1" s="1"/>
  <c r="A3480" i="1" l="1"/>
  <c r="B3480" i="1" s="1"/>
  <c r="A3481" i="1" l="1"/>
  <c r="B3481" i="1" s="1"/>
  <c r="A3482" i="1" l="1"/>
  <c r="B3482" i="1" s="1"/>
  <c r="A3483" i="1" l="1"/>
  <c r="B3483" i="1" s="1"/>
  <c r="A3484" i="1" l="1"/>
  <c r="B3484" i="1" s="1"/>
  <c r="A3485" i="1" l="1"/>
  <c r="B3485" i="1" s="1"/>
  <c r="A3486" i="1" l="1"/>
  <c r="B3486" i="1" s="1"/>
  <c r="A3487" i="1" l="1"/>
  <c r="B3487" i="1" s="1"/>
  <c r="A3488" i="1" l="1"/>
  <c r="B3488" i="1" s="1"/>
  <c r="A3489" i="1" l="1"/>
  <c r="B3489" i="1" s="1"/>
  <c r="A3490" i="1" l="1"/>
  <c r="B3490" i="1" s="1"/>
  <c r="A3491" i="1" l="1"/>
  <c r="B3491" i="1" s="1"/>
  <c r="A3492" i="1" l="1"/>
  <c r="B3492" i="1" s="1"/>
  <c r="A3493" i="1" l="1"/>
  <c r="B3493" i="1" s="1"/>
  <c r="A3494" i="1" l="1"/>
  <c r="B3494" i="1" s="1"/>
  <c r="A3495" i="1" l="1"/>
  <c r="B3495" i="1" s="1"/>
  <c r="A3496" i="1" l="1"/>
  <c r="B3496" i="1" s="1"/>
  <c r="A3497" i="1" l="1"/>
  <c r="B3497" i="1" s="1"/>
  <c r="A3498" i="1" l="1"/>
  <c r="B3498" i="1" s="1"/>
  <c r="A3499" i="1" l="1"/>
  <c r="B3499" i="1" s="1"/>
  <c r="A3500" i="1" l="1"/>
  <c r="B3500" i="1" s="1"/>
  <c r="A3501" i="1" l="1"/>
  <c r="B3501" i="1" s="1"/>
  <c r="A3502" i="1" l="1"/>
  <c r="B3502" i="1" s="1"/>
  <c r="A3503" i="1" l="1"/>
  <c r="B3503" i="1" s="1"/>
  <c r="A3504" i="1" l="1"/>
  <c r="B3504" i="1" s="1"/>
  <c r="A3505" i="1" l="1"/>
  <c r="B3505" i="1" s="1"/>
  <c r="A3506" i="1" l="1"/>
  <c r="B3506" i="1" s="1"/>
  <c r="A3507" i="1" l="1"/>
  <c r="B3507" i="1" s="1"/>
  <c r="A3508" i="1" l="1"/>
  <c r="B3508" i="1" s="1"/>
  <c r="A3509" i="1" l="1"/>
  <c r="B3509" i="1" s="1"/>
  <c r="A3510" i="1" l="1"/>
  <c r="B3510" i="1" s="1"/>
  <c r="A3511" i="1" l="1"/>
  <c r="B3511" i="1" s="1"/>
  <c r="A3512" i="1" l="1"/>
  <c r="B3512" i="1" s="1"/>
  <c r="A3513" i="1" l="1"/>
  <c r="B3513" i="1" s="1"/>
  <c r="A3514" i="1" l="1"/>
  <c r="B3514" i="1" s="1"/>
  <c r="A3515" i="1" l="1"/>
  <c r="B3515" i="1" s="1"/>
  <c r="A3516" i="1" l="1"/>
  <c r="B3516" i="1" s="1"/>
  <c r="A3517" i="1" l="1"/>
  <c r="B3517" i="1" s="1"/>
  <c r="A3518" i="1" l="1"/>
  <c r="B3518" i="1" s="1"/>
  <c r="A3519" i="1" l="1"/>
  <c r="B3519" i="1" s="1"/>
  <c r="A3520" i="1" l="1"/>
  <c r="B3520" i="1" s="1"/>
  <c r="A3521" i="1" l="1"/>
  <c r="B3521" i="1" s="1"/>
  <c r="A3522" i="1" l="1"/>
  <c r="B3522" i="1" s="1"/>
  <c r="A3523" i="1" l="1"/>
  <c r="B3523" i="1" s="1"/>
  <c r="A3524" i="1" l="1"/>
  <c r="B3524" i="1" s="1"/>
  <c r="A3525" i="1" l="1"/>
  <c r="B3525" i="1" s="1"/>
  <c r="A3526" i="1" l="1"/>
  <c r="B3526" i="1" s="1"/>
  <c r="A3527" i="1" l="1"/>
  <c r="B3527" i="1" s="1"/>
  <c r="A3528" i="1" l="1"/>
  <c r="B3528" i="1" s="1"/>
  <c r="A3529" i="1" l="1"/>
  <c r="B3529" i="1" s="1"/>
  <c r="A3530" i="1" l="1"/>
  <c r="B3530" i="1" s="1"/>
  <c r="A3531" i="1" l="1"/>
  <c r="B3531" i="1" s="1"/>
  <c r="A3532" i="1" l="1"/>
  <c r="B3532" i="1" s="1"/>
  <c r="A3533" i="1" l="1"/>
  <c r="B3533" i="1" s="1"/>
  <c r="A3534" i="1" l="1"/>
  <c r="B3534" i="1" s="1"/>
  <c r="A3535" i="1" l="1"/>
  <c r="B3535" i="1" s="1"/>
  <c r="A3536" i="1" l="1"/>
  <c r="B3536" i="1" s="1"/>
  <c r="A3537" i="1" l="1"/>
  <c r="B3537" i="1" s="1"/>
  <c r="A3538" i="1" l="1"/>
  <c r="B3538" i="1" s="1"/>
  <c r="A3539" i="1" l="1"/>
  <c r="B3539" i="1" s="1"/>
  <c r="A3540" i="1" l="1"/>
  <c r="B3540" i="1" s="1"/>
  <c r="A3541" i="1" l="1"/>
  <c r="B3541" i="1" s="1"/>
  <c r="A3542" i="1" l="1"/>
  <c r="B3542" i="1" s="1"/>
  <c r="A3543" i="1" l="1"/>
  <c r="B3543" i="1" s="1"/>
  <c r="A3544" i="1" l="1"/>
  <c r="B3544" i="1" s="1"/>
  <c r="A3545" i="1" l="1"/>
  <c r="B3545" i="1" s="1"/>
  <c r="A3546" i="1" l="1"/>
  <c r="B3546" i="1" s="1"/>
  <c r="A3547" i="1" l="1"/>
  <c r="B3547" i="1" s="1"/>
  <c r="A3548" i="1" l="1"/>
  <c r="B3548" i="1" s="1"/>
  <c r="A3549" i="1" l="1"/>
  <c r="B3549" i="1" s="1"/>
  <c r="A3550" i="1" l="1"/>
  <c r="B3550" i="1" s="1"/>
  <c r="A3551" i="1" l="1"/>
  <c r="B3551" i="1" s="1"/>
  <c r="A3552" i="1" l="1"/>
  <c r="B3552" i="1" s="1"/>
  <c r="A3553" i="1" l="1"/>
  <c r="B3553" i="1" s="1"/>
  <c r="A3554" i="1" l="1"/>
  <c r="B3554" i="1" s="1"/>
  <c r="A3555" i="1" l="1"/>
  <c r="B3555" i="1" s="1"/>
  <c r="A3556" i="1" l="1"/>
  <c r="B3556" i="1" s="1"/>
  <c r="A3557" i="1" l="1"/>
  <c r="B3557" i="1" s="1"/>
  <c r="A3558" i="1" l="1"/>
  <c r="B3558" i="1" s="1"/>
  <c r="A3559" i="1" l="1"/>
  <c r="B3559" i="1" s="1"/>
  <c r="A3560" i="1" l="1"/>
  <c r="B3560" i="1" s="1"/>
  <c r="A3561" i="1" l="1"/>
  <c r="B3561" i="1" s="1"/>
  <c r="A3562" i="1" l="1"/>
  <c r="B3562" i="1" s="1"/>
  <c r="A3563" i="1" l="1"/>
  <c r="B3563" i="1" s="1"/>
  <c r="A3564" i="1" l="1"/>
  <c r="B3564" i="1" s="1"/>
  <c r="A3565" i="1" l="1"/>
  <c r="B3565" i="1" s="1"/>
  <c r="A3566" i="1" l="1"/>
  <c r="B3566" i="1" s="1"/>
  <c r="A3567" i="1" l="1"/>
  <c r="B3567" i="1" s="1"/>
  <c r="A3568" i="1" l="1"/>
  <c r="B3568" i="1" s="1"/>
  <c r="A3569" i="1" l="1"/>
  <c r="B3569" i="1" s="1"/>
  <c r="A3570" i="1" l="1"/>
  <c r="B3570" i="1" s="1"/>
  <c r="A3571" i="1" l="1"/>
  <c r="B3571" i="1" s="1"/>
  <c r="A3572" i="1" l="1"/>
  <c r="B3572" i="1" s="1"/>
  <c r="A3573" i="1" l="1"/>
  <c r="B3573" i="1" s="1"/>
  <c r="A3574" i="1" l="1"/>
  <c r="B3574" i="1" s="1"/>
  <c r="A3575" i="1" l="1"/>
  <c r="B3575" i="1" s="1"/>
  <c r="A3576" i="1" l="1"/>
  <c r="B3576" i="1" s="1"/>
  <c r="A3577" i="1" l="1"/>
  <c r="B3577" i="1" s="1"/>
  <c r="A3578" i="1" l="1"/>
  <c r="B3578" i="1" s="1"/>
  <c r="A3579" i="1" l="1"/>
  <c r="B3579" i="1" s="1"/>
  <c r="A3580" i="1" l="1"/>
  <c r="B3580" i="1" s="1"/>
  <c r="A3581" i="1" l="1"/>
  <c r="B3581" i="1" s="1"/>
  <c r="A3582" i="1" l="1"/>
  <c r="B3582" i="1" s="1"/>
  <c r="A3583" i="1" l="1"/>
  <c r="B3583" i="1" s="1"/>
  <c r="A3584" i="1" l="1"/>
  <c r="B3584" i="1" s="1"/>
  <c r="A3585" i="1" l="1"/>
  <c r="B3585" i="1" s="1"/>
  <c r="A3586" i="1" l="1"/>
  <c r="B3586" i="1" s="1"/>
  <c r="A3587" i="1" l="1"/>
  <c r="B3587" i="1" s="1"/>
  <c r="A3588" i="1" l="1"/>
  <c r="B3588" i="1" s="1"/>
  <c r="A3589" i="1" l="1"/>
  <c r="B3589" i="1" s="1"/>
  <c r="A3590" i="1" l="1"/>
  <c r="B3590" i="1" s="1"/>
  <c r="A3591" i="1" l="1"/>
  <c r="B3591" i="1" s="1"/>
  <c r="A3592" i="1" l="1"/>
  <c r="B3592" i="1" s="1"/>
  <c r="A3593" i="1" l="1"/>
  <c r="B3593" i="1" s="1"/>
  <c r="A3594" i="1" l="1"/>
  <c r="B3594" i="1" s="1"/>
  <c r="A3595" i="1" l="1"/>
  <c r="B3595" i="1" s="1"/>
  <c r="A3596" i="1" l="1"/>
  <c r="B3596" i="1" s="1"/>
  <c r="A3597" i="1" l="1"/>
  <c r="B3597" i="1" s="1"/>
  <c r="A3598" i="1" l="1"/>
  <c r="B3598" i="1" s="1"/>
  <c r="A3599" i="1" l="1"/>
  <c r="B3599" i="1" s="1"/>
  <c r="A3600" i="1" l="1"/>
  <c r="B3600" i="1" s="1"/>
  <c r="A3601" i="1" l="1"/>
  <c r="B3601" i="1" s="1"/>
  <c r="A3602" i="1" l="1"/>
  <c r="B3602" i="1" s="1"/>
  <c r="A3603" i="1" l="1"/>
  <c r="B3603" i="1" s="1"/>
  <c r="A3604" i="1" l="1"/>
  <c r="B3604" i="1" s="1"/>
  <c r="A3605" i="1" l="1"/>
  <c r="B3605" i="1" s="1"/>
  <c r="A3606" i="1" l="1"/>
  <c r="B3606" i="1" s="1"/>
  <c r="A3607" i="1" l="1"/>
  <c r="B3607" i="1" s="1"/>
  <c r="A3608" i="1" l="1"/>
  <c r="B3608" i="1" s="1"/>
  <c r="A3609" i="1" l="1"/>
  <c r="B3609" i="1" s="1"/>
  <c r="A3610" i="1" l="1"/>
  <c r="B3610" i="1" s="1"/>
  <c r="A3611" i="1" l="1"/>
  <c r="B3611" i="1" s="1"/>
  <c r="A3612" i="1" l="1"/>
  <c r="B3612" i="1" s="1"/>
  <c r="A3613" i="1" l="1"/>
  <c r="B3613" i="1" s="1"/>
  <c r="A3614" i="1" l="1"/>
  <c r="B3614" i="1" s="1"/>
  <c r="A3615" i="1" l="1"/>
  <c r="B3615" i="1" s="1"/>
  <c r="A3616" i="1" l="1"/>
  <c r="B3616" i="1" s="1"/>
  <c r="A3617" i="1" l="1"/>
  <c r="B3617" i="1" s="1"/>
  <c r="A3618" i="1" l="1"/>
  <c r="B3618" i="1" s="1"/>
  <c r="A3619" i="1" l="1"/>
  <c r="B3619" i="1" s="1"/>
  <c r="A3620" i="1" l="1"/>
  <c r="B3620" i="1" s="1"/>
  <c r="A3621" i="1" l="1"/>
  <c r="B3621" i="1" s="1"/>
  <c r="A3622" i="1" l="1"/>
  <c r="B3622" i="1" s="1"/>
  <c r="A3623" i="1" l="1"/>
  <c r="B3623" i="1" s="1"/>
  <c r="A3624" i="1" l="1"/>
  <c r="B3624" i="1" s="1"/>
  <c r="A3625" i="1" l="1"/>
  <c r="B3625" i="1" s="1"/>
  <c r="A3626" i="1" l="1"/>
  <c r="B3626" i="1" s="1"/>
  <c r="A3627" i="1" l="1"/>
  <c r="B3627" i="1" s="1"/>
  <c r="A3628" i="1" l="1"/>
  <c r="B3628" i="1" s="1"/>
  <c r="A3629" i="1" l="1"/>
  <c r="B3629" i="1" s="1"/>
  <c r="A3630" i="1" l="1"/>
  <c r="B3630" i="1" s="1"/>
  <c r="A3631" i="1" l="1"/>
  <c r="B3631" i="1" s="1"/>
  <c r="A3632" i="1" l="1"/>
  <c r="B3632" i="1" s="1"/>
  <c r="A3633" i="1" l="1"/>
  <c r="B3633" i="1" s="1"/>
  <c r="A3634" i="1" l="1"/>
  <c r="B3634" i="1" s="1"/>
  <c r="A3635" i="1" l="1"/>
  <c r="B3635" i="1" s="1"/>
  <c r="A3636" i="1" l="1"/>
  <c r="B3636" i="1" s="1"/>
  <c r="A3637" i="1" l="1"/>
  <c r="B3637" i="1" s="1"/>
  <c r="A3638" i="1" l="1"/>
  <c r="B3638" i="1" s="1"/>
  <c r="A3639" i="1" l="1"/>
  <c r="B3639" i="1" s="1"/>
  <c r="A3640" i="1" l="1"/>
  <c r="B3640" i="1" s="1"/>
  <c r="A3641" i="1" l="1"/>
  <c r="B3641" i="1" s="1"/>
  <c r="A3642" i="1" l="1"/>
  <c r="B3642" i="1" s="1"/>
  <c r="A3643" i="1" l="1"/>
  <c r="B3643" i="1" s="1"/>
  <c r="A3644" i="1" l="1"/>
  <c r="B3644" i="1" s="1"/>
  <c r="A3645" i="1" l="1"/>
  <c r="B3645" i="1" s="1"/>
  <c r="A3646" i="1" l="1"/>
  <c r="B3646" i="1" s="1"/>
  <c r="A3647" i="1" l="1"/>
  <c r="B3647" i="1" s="1"/>
  <c r="A3648" i="1" l="1"/>
  <c r="B3648" i="1" s="1"/>
  <c r="A3649" i="1" l="1"/>
  <c r="B3649" i="1" s="1"/>
  <c r="A3650" i="1" l="1"/>
  <c r="B3650" i="1" s="1"/>
  <c r="A3651" i="1" l="1"/>
  <c r="B3651" i="1" s="1"/>
  <c r="A3652" i="1" l="1"/>
  <c r="B3652" i="1" s="1"/>
  <c r="A3653" i="1" l="1"/>
  <c r="B3653" i="1" s="1"/>
  <c r="A3654" i="1" l="1"/>
  <c r="B3654" i="1" s="1"/>
  <c r="A3655" i="1" l="1"/>
  <c r="B3655" i="1" s="1"/>
  <c r="A3656" i="1" l="1"/>
  <c r="B3656" i="1" s="1"/>
  <c r="A3657" i="1" l="1"/>
  <c r="B3657" i="1" s="1"/>
  <c r="A3658" i="1" l="1"/>
  <c r="B3658" i="1" s="1"/>
  <c r="A3659" i="1" l="1"/>
  <c r="B3659" i="1" s="1"/>
  <c r="A3660" i="1" l="1"/>
  <c r="B3660" i="1" s="1"/>
  <c r="A3661" i="1" l="1"/>
  <c r="B3661" i="1" s="1"/>
  <c r="A3662" i="1" l="1"/>
  <c r="B3662" i="1" s="1"/>
  <c r="A3663" i="1" l="1"/>
  <c r="B3663" i="1" s="1"/>
  <c r="A3664" i="1" l="1"/>
  <c r="B3664" i="1" s="1"/>
  <c r="A3665" i="1" l="1"/>
  <c r="B3665" i="1" s="1"/>
  <c r="A3666" i="1" l="1"/>
  <c r="B3666" i="1" s="1"/>
  <c r="A3667" i="1" l="1"/>
  <c r="B3667" i="1" s="1"/>
  <c r="A3668" i="1" l="1"/>
  <c r="B3668" i="1" s="1"/>
  <c r="A3669" i="1" l="1"/>
  <c r="B3669" i="1" s="1"/>
  <c r="A3670" i="1" l="1"/>
  <c r="B3670" i="1" s="1"/>
  <c r="A3671" i="1" l="1"/>
  <c r="B3671" i="1" s="1"/>
  <c r="A3672" i="1" l="1"/>
  <c r="B3672" i="1" s="1"/>
  <c r="A3673" i="1" l="1"/>
  <c r="B3673" i="1" s="1"/>
  <c r="A3674" i="1" l="1"/>
  <c r="B3674" i="1" s="1"/>
  <c r="A3675" i="1" l="1"/>
  <c r="B3675" i="1" s="1"/>
  <c r="A3676" i="1" l="1"/>
  <c r="B3676" i="1" s="1"/>
  <c r="A3677" i="1" l="1"/>
  <c r="B3677" i="1" s="1"/>
  <c r="A3678" i="1" l="1"/>
  <c r="B3678" i="1" s="1"/>
  <c r="A3679" i="1" l="1"/>
  <c r="B3679" i="1" s="1"/>
  <c r="A3680" i="1" l="1"/>
  <c r="B3680" i="1" s="1"/>
  <c r="A3681" i="1" l="1"/>
  <c r="B3681" i="1" s="1"/>
  <c r="A3682" i="1" l="1"/>
  <c r="B3682" i="1" s="1"/>
  <c r="A3683" i="1" l="1"/>
  <c r="B3683" i="1" s="1"/>
  <c r="A3684" i="1" l="1"/>
  <c r="B3684" i="1" s="1"/>
  <c r="A3685" i="1" l="1"/>
  <c r="B3685" i="1" s="1"/>
  <c r="A3686" i="1" l="1"/>
  <c r="B3686" i="1" s="1"/>
  <c r="A3687" i="1" l="1"/>
  <c r="B3687" i="1" s="1"/>
  <c r="A3688" i="1" l="1"/>
  <c r="B3688" i="1" s="1"/>
  <c r="A3689" i="1" l="1"/>
  <c r="B3689" i="1" s="1"/>
  <c r="A3690" i="1" l="1"/>
  <c r="B3690" i="1" s="1"/>
  <c r="A3691" i="1" l="1"/>
  <c r="B3691" i="1" s="1"/>
  <c r="A3692" i="1" l="1"/>
  <c r="B3692" i="1" s="1"/>
  <c r="A3693" i="1" l="1"/>
  <c r="B3693" i="1" s="1"/>
  <c r="A3694" i="1" l="1"/>
  <c r="B3694" i="1" s="1"/>
  <c r="A3695" i="1" l="1"/>
  <c r="B3695" i="1" s="1"/>
  <c r="A3696" i="1" l="1"/>
  <c r="B3696" i="1" s="1"/>
  <c r="A3697" i="1" l="1"/>
  <c r="B3697" i="1" s="1"/>
  <c r="A3698" i="1" l="1"/>
  <c r="B3698" i="1" s="1"/>
  <c r="A3699" i="1" l="1"/>
  <c r="B3699" i="1" s="1"/>
  <c r="A3700" i="1" l="1"/>
  <c r="B3700" i="1" s="1"/>
  <c r="A3701" i="1" l="1"/>
  <c r="B3701" i="1" s="1"/>
  <c r="A3702" i="1" l="1"/>
  <c r="B3702" i="1" s="1"/>
  <c r="A3703" i="1" l="1"/>
  <c r="B3703" i="1" s="1"/>
  <c r="A3704" i="1" l="1"/>
  <c r="B3704" i="1" s="1"/>
  <c r="A3705" i="1" l="1"/>
  <c r="B3705" i="1" s="1"/>
  <c r="A3706" i="1" l="1"/>
  <c r="B3706" i="1" s="1"/>
  <c r="A3707" i="1" l="1"/>
  <c r="B3707" i="1" s="1"/>
  <c r="A3708" i="1" l="1"/>
  <c r="B3708" i="1" s="1"/>
  <c r="A3709" i="1" l="1"/>
  <c r="B3709" i="1" s="1"/>
  <c r="A3710" i="1" l="1"/>
  <c r="B3710" i="1" s="1"/>
  <c r="A3711" i="1" l="1"/>
  <c r="B3711" i="1" s="1"/>
  <c r="A3712" i="1" l="1"/>
  <c r="B3712" i="1" s="1"/>
  <c r="A3713" i="1" l="1"/>
  <c r="B3713" i="1" s="1"/>
  <c r="A3714" i="1" l="1"/>
  <c r="B3714" i="1" s="1"/>
  <c r="A3715" i="1" l="1"/>
  <c r="B3715" i="1" s="1"/>
  <c r="A3716" i="1" l="1"/>
  <c r="B3716" i="1" s="1"/>
  <c r="A3717" i="1" l="1"/>
  <c r="B3717" i="1" s="1"/>
  <c r="A3718" i="1" l="1"/>
  <c r="B3718" i="1" s="1"/>
  <c r="A3719" i="1" l="1"/>
  <c r="B3719" i="1" s="1"/>
  <c r="A3720" i="1" l="1"/>
  <c r="B3720" i="1" s="1"/>
  <c r="A3721" i="1" l="1"/>
  <c r="B3721" i="1" s="1"/>
  <c r="A3722" i="1" l="1"/>
  <c r="B3722" i="1" s="1"/>
  <c r="A3723" i="1" l="1"/>
  <c r="B3723" i="1" s="1"/>
  <c r="A3724" i="1" l="1"/>
  <c r="B3724" i="1" s="1"/>
  <c r="A3725" i="1" l="1"/>
  <c r="B3725" i="1" s="1"/>
  <c r="A3726" i="1" l="1"/>
  <c r="B3726" i="1" s="1"/>
  <c r="A3727" i="1" l="1"/>
  <c r="B3727" i="1" s="1"/>
  <c r="A3728" i="1" l="1"/>
  <c r="B3728" i="1" s="1"/>
  <c r="A3729" i="1" l="1"/>
  <c r="B3729" i="1" s="1"/>
  <c r="A3730" i="1" l="1"/>
  <c r="B3730" i="1" s="1"/>
  <c r="A3731" i="1" l="1"/>
  <c r="B3731" i="1" s="1"/>
  <c r="A3732" i="1" l="1"/>
  <c r="B3732" i="1" s="1"/>
  <c r="A3733" i="1" l="1"/>
  <c r="B3733" i="1" s="1"/>
  <c r="A3734" i="1" l="1"/>
  <c r="B3734" i="1" s="1"/>
  <c r="A3735" i="1" l="1"/>
  <c r="B3735" i="1" s="1"/>
  <c r="A3736" i="1" l="1"/>
  <c r="B3736" i="1" s="1"/>
  <c r="A3737" i="1" l="1"/>
  <c r="B3737" i="1" s="1"/>
  <c r="A3738" i="1" l="1"/>
  <c r="B3738" i="1" s="1"/>
  <c r="A3739" i="1" l="1"/>
  <c r="B3739" i="1" s="1"/>
  <c r="A3740" i="1" l="1"/>
  <c r="B3740" i="1" s="1"/>
  <c r="A3741" i="1" l="1"/>
  <c r="B3741" i="1" s="1"/>
  <c r="A3742" i="1" l="1"/>
  <c r="B3742" i="1" s="1"/>
  <c r="A3743" i="1" l="1"/>
  <c r="B3743" i="1" s="1"/>
  <c r="A3744" i="1" l="1"/>
  <c r="B3744" i="1" s="1"/>
  <c r="A3745" i="1" l="1"/>
  <c r="B3745" i="1" s="1"/>
  <c r="A3746" i="1" l="1"/>
  <c r="B3746" i="1" s="1"/>
  <c r="A3747" i="1" l="1"/>
  <c r="B3747" i="1" s="1"/>
  <c r="A3748" i="1" l="1"/>
  <c r="B3748" i="1" s="1"/>
  <c r="A3749" i="1" l="1"/>
  <c r="B3749" i="1" s="1"/>
  <c r="A3750" i="1" l="1"/>
  <c r="B3750" i="1" s="1"/>
  <c r="A3751" i="1" l="1"/>
  <c r="B3751" i="1" s="1"/>
  <c r="A3752" i="1" l="1"/>
  <c r="B3752" i="1" s="1"/>
  <c r="A3753" i="1" l="1"/>
  <c r="B3753" i="1" s="1"/>
  <c r="A3754" i="1" l="1"/>
  <c r="B3754" i="1" s="1"/>
  <c r="A3755" i="1" l="1"/>
  <c r="B3755" i="1" s="1"/>
  <c r="A3756" i="1" l="1"/>
  <c r="B3756" i="1" s="1"/>
  <c r="A3757" i="1" l="1"/>
  <c r="B3757" i="1" s="1"/>
  <c r="A3758" i="1" l="1"/>
  <c r="B3758" i="1" s="1"/>
  <c r="A3759" i="1" l="1"/>
  <c r="B3759" i="1" s="1"/>
  <c r="A3760" i="1" l="1"/>
  <c r="B3760" i="1" s="1"/>
  <c r="A3761" i="1" l="1"/>
  <c r="B3761" i="1" s="1"/>
  <c r="A3762" i="1" l="1"/>
  <c r="B3762" i="1" s="1"/>
  <c r="A3763" i="1" l="1"/>
  <c r="B3763" i="1" s="1"/>
  <c r="A3764" i="1" l="1"/>
  <c r="B3764" i="1" s="1"/>
  <c r="A3765" i="1" l="1"/>
  <c r="B3765" i="1" s="1"/>
  <c r="A3766" i="1" l="1"/>
  <c r="B3766" i="1" s="1"/>
  <c r="A3767" i="1" l="1"/>
  <c r="B3767" i="1" s="1"/>
  <c r="A3768" i="1" l="1"/>
  <c r="B3768" i="1" s="1"/>
  <c r="A3769" i="1" l="1"/>
  <c r="B3769" i="1" s="1"/>
  <c r="A3770" i="1" l="1"/>
  <c r="B3770" i="1" s="1"/>
  <c r="A3771" i="1" l="1"/>
  <c r="B3771" i="1" s="1"/>
  <c r="A3772" i="1" l="1"/>
  <c r="B3772" i="1" s="1"/>
  <c r="A3773" i="1" l="1"/>
  <c r="B3773" i="1" s="1"/>
  <c r="A3774" i="1" l="1"/>
  <c r="B3774" i="1" s="1"/>
  <c r="A3775" i="1" l="1"/>
  <c r="B3775" i="1" s="1"/>
  <c r="A3776" i="1" l="1"/>
  <c r="B3776" i="1" s="1"/>
  <c r="A3777" i="1" l="1"/>
  <c r="B3777" i="1" s="1"/>
  <c r="A3778" i="1" l="1"/>
  <c r="B3778" i="1" s="1"/>
  <c r="A3779" i="1" l="1"/>
  <c r="B3779" i="1" s="1"/>
  <c r="A3780" i="1" l="1"/>
  <c r="B3780" i="1" s="1"/>
  <c r="A3781" i="1" l="1"/>
  <c r="B3781" i="1" s="1"/>
  <c r="A3782" i="1" l="1"/>
  <c r="B3782" i="1" s="1"/>
  <c r="A3783" i="1" l="1"/>
  <c r="B3783" i="1" s="1"/>
  <c r="A3784" i="1" l="1"/>
  <c r="B3784" i="1" s="1"/>
  <c r="A3785" i="1" l="1"/>
  <c r="B3785" i="1" s="1"/>
  <c r="A3786" i="1" l="1"/>
  <c r="B3786" i="1" s="1"/>
  <c r="A3787" i="1" l="1"/>
  <c r="B3787" i="1" s="1"/>
  <c r="A3788" i="1" l="1"/>
  <c r="B3788" i="1" s="1"/>
  <c r="A3789" i="1" l="1"/>
  <c r="B3789" i="1" s="1"/>
  <c r="A3790" i="1" l="1"/>
  <c r="B3790" i="1" s="1"/>
  <c r="A3791" i="1" l="1"/>
  <c r="B3791" i="1" s="1"/>
  <c r="A3792" i="1" l="1"/>
  <c r="B3792" i="1" s="1"/>
  <c r="A3793" i="1" l="1"/>
  <c r="B3793" i="1" s="1"/>
  <c r="A3794" i="1" l="1"/>
  <c r="B3794" i="1" s="1"/>
  <c r="A3795" i="1" l="1"/>
  <c r="B3795" i="1" s="1"/>
  <c r="A3796" i="1" l="1"/>
  <c r="B3796" i="1" s="1"/>
  <c r="A3797" i="1" l="1"/>
  <c r="B3797" i="1" s="1"/>
  <c r="A3798" i="1" l="1"/>
  <c r="B3798" i="1" s="1"/>
  <c r="A3799" i="1" l="1"/>
  <c r="B3799" i="1" s="1"/>
  <c r="A3800" i="1" l="1"/>
  <c r="B3800" i="1" s="1"/>
  <c r="A3801" i="1" l="1"/>
  <c r="B3801" i="1" s="1"/>
  <c r="A3802" i="1" l="1"/>
  <c r="B3802" i="1" s="1"/>
  <c r="A3803" i="1" l="1"/>
  <c r="B3803" i="1" s="1"/>
  <c r="A3804" i="1" l="1"/>
  <c r="B3804" i="1" s="1"/>
  <c r="A3805" i="1" l="1"/>
  <c r="B3805" i="1" s="1"/>
  <c r="A3806" i="1" l="1"/>
  <c r="B3806" i="1" s="1"/>
  <c r="A3807" i="1" l="1"/>
  <c r="B3807" i="1" s="1"/>
  <c r="A3808" i="1" l="1"/>
  <c r="B3808" i="1" s="1"/>
  <c r="A3809" i="1" l="1"/>
  <c r="B3809" i="1" s="1"/>
  <c r="A3810" i="1" l="1"/>
  <c r="B3810" i="1" s="1"/>
  <c r="A3811" i="1" l="1"/>
  <c r="B3811" i="1" s="1"/>
  <c r="A3812" i="1" l="1"/>
  <c r="B3812" i="1" s="1"/>
  <c r="A3813" i="1" l="1"/>
  <c r="B3813" i="1" s="1"/>
  <c r="A3814" i="1" l="1"/>
  <c r="B3814" i="1" s="1"/>
  <c r="A3815" i="1" l="1"/>
  <c r="B3815" i="1" s="1"/>
  <c r="A3816" i="1" l="1"/>
  <c r="B3816" i="1" s="1"/>
  <c r="A3817" i="1" l="1"/>
  <c r="B3817" i="1" s="1"/>
  <c r="A3818" i="1" l="1"/>
  <c r="B3818" i="1" s="1"/>
  <c r="A3819" i="1" l="1"/>
  <c r="B3819" i="1" s="1"/>
  <c r="A3820" i="1" l="1"/>
  <c r="B3820" i="1" s="1"/>
  <c r="A3821" i="1" l="1"/>
  <c r="B3821" i="1" s="1"/>
  <c r="A3822" i="1" l="1"/>
  <c r="B3822" i="1" s="1"/>
  <c r="A3823" i="1" l="1"/>
  <c r="B3823" i="1" s="1"/>
  <c r="A3824" i="1" l="1"/>
  <c r="B3824" i="1" s="1"/>
  <c r="A3825" i="1" l="1"/>
  <c r="B3825" i="1" s="1"/>
  <c r="A3826" i="1" l="1"/>
  <c r="B3826" i="1" s="1"/>
  <c r="A3827" i="1" l="1"/>
  <c r="B3827" i="1" s="1"/>
  <c r="A3828" i="1" l="1"/>
  <c r="B3828" i="1" s="1"/>
  <c r="A3829" i="1" l="1"/>
  <c r="B3829" i="1" s="1"/>
  <c r="A3830" i="1" l="1"/>
  <c r="B3830" i="1" s="1"/>
  <c r="A3831" i="1" l="1"/>
  <c r="B3831" i="1" s="1"/>
  <c r="A3832" i="1" l="1"/>
  <c r="B3832" i="1" s="1"/>
  <c r="A3833" i="1" l="1"/>
  <c r="B3833" i="1" s="1"/>
  <c r="A3834" i="1" l="1"/>
  <c r="B3834" i="1" s="1"/>
  <c r="A3835" i="1" l="1"/>
  <c r="B3835" i="1" s="1"/>
  <c r="A3836" i="1" l="1"/>
  <c r="B3836" i="1" s="1"/>
  <c r="A3837" i="1" l="1"/>
  <c r="B3837" i="1" s="1"/>
  <c r="A3838" i="1" l="1"/>
  <c r="B3838" i="1" s="1"/>
  <c r="A3839" i="1" l="1"/>
  <c r="B3839" i="1" s="1"/>
  <c r="A3840" i="1" l="1"/>
  <c r="B3840" i="1" s="1"/>
  <c r="A3841" i="1" l="1"/>
  <c r="B3841" i="1" s="1"/>
  <c r="A3842" i="1" l="1"/>
  <c r="B3842" i="1" s="1"/>
  <c r="A3843" i="1" l="1"/>
  <c r="B3843" i="1" s="1"/>
  <c r="A3844" i="1" l="1"/>
  <c r="B3844" i="1" s="1"/>
  <c r="A3845" i="1" l="1"/>
  <c r="B3845" i="1" s="1"/>
  <c r="A3846" i="1" l="1"/>
  <c r="B3846" i="1" s="1"/>
  <c r="A3847" i="1" l="1"/>
  <c r="B3847" i="1" s="1"/>
  <c r="A3848" i="1" l="1"/>
  <c r="B3848" i="1" s="1"/>
  <c r="A3849" i="1" l="1"/>
  <c r="B3849" i="1" s="1"/>
  <c r="A3850" i="1" l="1"/>
  <c r="B3850" i="1" s="1"/>
  <c r="A3851" i="1" l="1"/>
  <c r="B3851" i="1" s="1"/>
  <c r="A3852" i="1" l="1"/>
  <c r="B3852" i="1" s="1"/>
  <c r="A3853" i="1" l="1"/>
  <c r="B3853" i="1" s="1"/>
  <c r="A3854" i="1" l="1"/>
  <c r="B3854" i="1" s="1"/>
  <c r="A3855" i="1" l="1"/>
  <c r="B3855" i="1" s="1"/>
  <c r="A3856" i="1" l="1"/>
  <c r="B3856" i="1" s="1"/>
  <c r="A3857" i="1" l="1"/>
  <c r="B3857" i="1" s="1"/>
  <c r="A3858" i="1" l="1"/>
  <c r="B3858" i="1" s="1"/>
  <c r="A3859" i="1" l="1"/>
  <c r="B3859" i="1" s="1"/>
  <c r="A3860" i="1" l="1"/>
  <c r="B3860" i="1" s="1"/>
  <c r="A3861" i="1" l="1"/>
  <c r="B3861" i="1" s="1"/>
  <c r="A3862" i="1" l="1"/>
  <c r="B3862" i="1" s="1"/>
  <c r="A3863" i="1" l="1"/>
  <c r="B3863" i="1" s="1"/>
  <c r="A3864" i="1" l="1"/>
  <c r="B3864" i="1" s="1"/>
  <c r="A3865" i="1" l="1"/>
  <c r="B3865" i="1" s="1"/>
  <c r="A3866" i="1" l="1"/>
  <c r="B3866" i="1" s="1"/>
  <c r="A3867" i="1" l="1"/>
  <c r="B3867" i="1" s="1"/>
  <c r="A3868" i="1" l="1"/>
  <c r="B3868" i="1" s="1"/>
  <c r="A3869" i="1" l="1"/>
  <c r="B3869" i="1" s="1"/>
  <c r="A3870" i="1" l="1"/>
  <c r="B3870" i="1" s="1"/>
  <c r="A3871" i="1" l="1"/>
  <c r="B3871" i="1" s="1"/>
  <c r="A3872" i="1" l="1"/>
  <c r="B3872" i="1" s="1"/>
  <c r="A3873" i="1" l="1"/>
  <c r="B3873" i="1" s="1"/>
  <c r="A3874" i="1" l="1"/>
  <c r="B3874" i="1" s="1"/>
  <c r="A3875" i="1" l="1"/>
  <c r="B3875" i="1" s="1"/>
  <c r="A3876" i="1" l="1"/>
  <c r="B3876" i="1" s="1"/>
  <c r="A3877" i="1" l="1"/>
  <c r="B3877" i="1" s="1"/>
  <c r="A3878" i="1" l="1"/>
  <c r="B3878" i="1" s="1"/>
  <c r="A3879" i="1" l="1"/>
  <c r="B3879" i="1" s="1"/>
  <c r="A3880" i="1" l="1"/>
  <c r="B3880" i="1" s="1"/>
  <c r="A3881" i="1" l="1"/>
  <c r="B3881" i="1" s="1"/>
  <c r="A3882" i="1" l="1"/>
  <c r="B3882" i="1" s="1"/>
  <c r="A3883" i="1" l="1"/>
  <c r="B3883" i="1" s="1"/>
  <c r="A3884" i="1" l="1"/>
  <c r="B3884" i="1" s="1"/>
  <c r="A3885" i="1" l="1"/>
  <c r="B3885" i="1" s="1"/>
  <c r="A3886" i="1" l="1"/>
  <c r="B3886" i="1" s="1"/>
  <c r="A3887" i="1" l="1"/>
  <c r="B3887" i="1" s="1"/>
  <c r="A3888" i="1" l="1"/>
  <c r="B3888" i="1" s="1"/>
  <c r="A3889" i="1" l="1"/>
  <c r="B3889" i="1" s="1"/>
  <c r="A3890" i="1" l="1"/>
  <c r="B3890" i="1" s="1"/>
  <c r="A3891" i="1" l="1"/>
  <c r="B3891" i="1" s="1"/>
  <c r="A3892" i="1" l="1"/>
  <c r="B3892" i="1" s="1"/>
  <c r="A3893" i="1" l="1"/>
  <c r="B3893" i="1" s="1"/>
  <c r="A3894" i="1" l="1"/>
  <c r="B3894" i="1" s="1"/>
  <c r="A3895" i="1" l="1"/>
  <c r="B3895" i="1" s="1"/>
  <c r="A3896" i="1" l="1"/>
  <c r="B3896" i="1" s="1"/>
  <c r="A3897" i="1" l="1"/>
  <c r="B3897" i="1" s="1"/>
  <c r="A3898" i="1" l="1"/>
  <c r="B3898" i="1" s="1"/>
  <c r="A3899" i="1" l="1"/>
  <c r="B3899" i="1" s="1"/>
  <c r="A3900" i="1" l="1"/>
  <c r="B3900" i="1" s="1"/>
  <c r="A3901" i="1" l="1"/>
  <c r="B3901" i="1" s="1"/>
  <c r="A3902" i="1" l="1"/>
  <c r="B3902" i="1" s="1"/>
  <c r="A3903" i="1" l="1"/>
  <c r="B3903" i="1" s="1"/>
  <c r="A3904" i="1" l="1"/>
  <c r="B3904" i="1" s="1"/>
  <c r="A3905" i="1" l="1"/>
  <c r="B3905" i="1" s="1"/>
  <c r="A3906" i="1" l="1"/>
  <c r="B3906" i="1" s="1"/>
  <c r="A3907" i="1" l="1"/>
  <c r="B3907" i="1" s="1"/>
  <c r="A3908" i="1" l="1"/>
  <c r="B3908" i="1" s="1"/>
  <c r="A3909" i="1" l="1"/>
  <c r="B3909" i="1" s="1"/>
  <c r="A3910" i="1" l="1"/>
  <c r="B3910" i="1" s="1"/>
  <c r="A3911" i="1" l="1"/>
  <c r="B3911" i="1" s="1"/>
  <c r="A3912" i="1" l="1"/>
  <c r="B3912" i="1" s="1"/>
  <c r="A3913" i="1" l="1"/>
  <c r="B3913" i="1" s="1"/>
  <c r="A3914" i="1" l="1"/>
  <c r="B3914" i="1" s="1"/>
  <c r="A3915" i="1" l="1"/>
  <c r="B3915" i="1" s="1"/>
  <c r="A3916" i="1" l="1"/>
  <c r="B3916" i="1" s="1"/>
  <c r="A3917" i="1" l="1"/>
  <c r="B3917" i="1" s="1"/>
  <c r="A3918" i="1" l="1"/>
  <c r="B3918" i="1" s="1"/>
  <c r="A3919" i="1" l="1"/>
  <c r="B3919" i="1" s="1"/>
  <c r="A3920" i="1" l="1"/>
  <c r="B3920" i="1" s="1"/>
  <c r="A3921" i="1" l="1"/>
  <c r="B3921" i="1" s="1"/>
  <c r="A3922" i="1" l="1"/>
  <c r="B3922" i="1" s="1"/>
  <c r="A3923" i="1" l="1"/>
  <c r="B3923" i="1" s="1"/>
  <c r="A3924" i="1" l="1"/>
  <c r="B3924" i="1" s="1"/>
  <c r="A3925" i="1" l="1"/>
  <c r="B3925" i="1" s="1"/>
  <c r="A3926" i="1" l="1"/>
  <c r="B3926" i="1" s="1"/>
  <c r="A3927" i="1" l="1"/>
  <c r="B3927" i="1" s="1"/>
  <c r="A3928" i="1" l="1"/>
  <c r="B3928" i="1" s="1"/>
  <c r="A3929" i="1" l="1"/>
  <c r="B3929" i="1" s="1"/>
  <c r="A3930" i="1" l="1"/>
  <c r="B3930" i="1" s="1"/>
  <c r="A3931" i="1" l="1"/>
  <c r="B3931" i="1" s="1"/>
  <c r="A3932" i="1" l="1"/>
  <c r="B3932" i="1" s="1"/>
  <c r="A3933" i="1" l="1"/>
  <c r="B3933" i="1" s="1"/>
  <c r="A3934" i="1" l="1"/>
  <c r="B3934" i="1" s="1"/>
  <c r="A3935" i="1" l="1"/>
  <c r="B3935" i="1" s="1"/>
  <c r="A3936" i="1" l="1"/>
  <c r="B3936" i="1" s="1"/>
  <c r="A3937" i="1" l="1"/>
  <c r="B3937" i="1" s="1"/>
  <c r="A3938" i="1" l="1"/>
  <c r="B3938" i="1" s="1"/>
  <c r="A3939" i="1" l="1"/>
  <c r="B3939" i="1" s="1"/>
  <c r="A3940" i="1" l="1"/>
  <c r="B3940" i="1" s="1"/>
  <c r="A3941" i="1" l="1"/>
  <c r="B3941" i="1" s="1"/>
  <c r="A3942" i="1" l="1"/>
  <c r="B3942" i="1" s="1"/>
  <c r="A3943" i="1" l="1"/>
  <c r="B3943" i="1" s="1"/>
  <c r="A3944" i="1" l="1"/>
  <c r="B3944" i="1" s="1"/>
  <c r="A3945" i="1" l="1"/>
  <c r="B3945" i="1" s="1"/>
  <c r="A3946" i="1" l="1"/>
  <c r="B3946" i="1" s="1"/>
  <c r="A3947" i="1" l="1"/>
  <c r="B3947" i="1" s="1"/>
  <c r="A3948" i="1" l="1"/>
  <c r="B3948" i="1" s="1"/>
  <c r="A3949" i="1" l="1"/>
  <c r="B3949" i="1" s="1"/>
  <c r="A3950" i="1" l="1"/>
  <c r="B3950" i="1" s="1"/>
  <c r="A3951" i="1" l="1"/>
  <c r="B3951" i="1" s="1"/>
  <c r="A3952" i="1" l="1"/>
  <c r="B3952" i="1" s="1"/>
  <c r="A3953" i="1" l="1"/>
  <c r="B3953" i="1" s="1"/>
  <c r="A3954" i="1" l="1"/>
  <c r="B3954" i="1" s="1"/>
  <c r="A3955" i="1" l="1"/>
  <c r="B3955" i="1" s="1"/>
  <c r="A3956" i="1" l="1"/>
  <c r="B3956" i="1" s="1"/>
  <c r="A3957" i="1" l="1"/>
  <c r="B3957" i="1" s="1"/>
  <c r="A3958" i="1" l="1"/>
  <c r="B3958" i="1" s="1"/>
  <c r="A3959" i="1" l="1"/>
  <c r="B3959" i="1" s="1"/>
  <c r="A3960" i="1" l="1"/>
  <c r="B3960" i="1" s="1"/>
  <c r="A3961" i="1" l="1"/>
  <c r="B3961" i="1" s="1"/>
  <c r="A3962" i="1" l="1"/>
  <c r="B3962" i="1" s="1"/>
  <c r="A3963" i="1" l="1"/>
  <c r="B3963" i="1" s="1"/>
  <c r="A3964" i="1" l="1"/>
  <c r="B3964" i="1" s="1"/>
  <c r="A3965" i="1" l="1"/>
  <c r="B3965" i="1" s="1"/>
  <c r="A3966" i="1" l="1"/>
  <c r="B3966" i="1" s="1"/>
  <c r="A3967" i="1" l="1"/>
  <c r="B3967" i="1" s="1"/>
  <c r="A3968" i="1" l="1"/>
  <c r="B3968" i="1" s="1"/>
  <c r="A3969" i="1" l="1"/>
  <c r="B3969" i="1" s="1"/>
  <c r="A3970" i="1" l="1"/>
  <c r="B3970" i="1" s="1"/>
  <c r="A3971" i="1" l="1"/>
  <c r="B3971" i="1" s="1"/>
  <c r="A3972" i="1" l="1"/>
  <c r="B3972" i="1" s="1"/>
  <c r="A3973" i="1" l="1"/>
  <c r="B3973" i="1" s="1"/>
  <c r="A3974" i="1" l="1"/>
  <c r="B3974" i="1" s="1"/>
  <c r="A3975" i="1" l="1"/>
  <c r="B3975" i="1" s="1"/>
  <c r="A3976" i="1" l="1"/>
  <c r="B3976" i="1" s="1"/>
  <c r="A3977" i="1" l="1"/>
  <c r="B3977" i="1" s="1"/>
  <c r="A3978" i="1" l="1"/>
  <c r="B3978" i="1" s="1"/>
  <c r="A3979" i="1" l="1"/>
  <c r="B3979" i="1" s="1"/>
  <c r="A3980" i="1" l="1"/>
  <c r="B3980" i="1" s="1"/>
  <c r="A3981" i="1" l="1"/>
  <c r="B3981" i="1" s="1"/>
  <c r="A3982" i="1" l="1"/>
  <c r="B3982" i="1" s="1"/>
  <c r="A3983" i="1" l="1"/>
  <c r="B3983" i="1" s="1"/>
  <c r="A3984" i="1" l="1"/>
  <c r="B3984" i="1" s="1"/>
  <c r="A3985" i="1" l="1"/>
  <c r="B3985" i="1" s="1"/>
  <c r="A3986" i="1" l="1"/>
  <c r="B3986" i="1" s="1"/>
  <c r="A3987" i="1" l="1"/>
  <c r="B3987" i="1" s="1"/>
  <c r="A3988" i="1" l="1"/>
  <c r="B3988" i="1" s="1"/>
  <c r="A3989" i="1" l="1"/>
  <c r="B3989" i="1" s="1"/>
  <c r="A3990" i="1" l="1"/>
  <c r="B3990" i="1" s="1"/>
  <c r="A3991" i="1" l="1"/>
  <c r="B3991" i="1" s="1"/>
  <c r="A3992" i="1" l="1"/>
  <c r="B3992" i="1" s="1"/>
  <c r="A3993" i="1" l="1"/>
  <c r="B3993" i="1" s="1"/>
  <c r="A3994" i="1" l="1"/>
  <c r="B3994" i="1" s="1"/>
  <c r="A3995" i="1" l="1"/>
  <c r="B3995" i="1" s="1"/>
  <c r="A3996" i="1" l="1"/>
  <c r="B3996" i="1" s="1"/>
  <c r="A3997" i="1" l="1"/>
  <c r="B3997" i="1" s="1"/>
  <c r="A3998" i="1" l="1"/>
  <c r="B3998" i="1" s="1"/>
  <c r="A3999" i="1" l="1"/>
  <c r="B3999" i="1" s="1"/>
  <c r="A4000" i="1" l="1"/>
  <c r="B4000" i="1" s="1"/>
  <c r="A4001" i="1" l="1"/>
  <c r="B4001" i="1" s="1"/>
  <c r="A4002" i="1" l="1"/>
  <c r="B4002" i="1" s="1"/>
  <c r="A4003" i="1" l="1"/>
  <c r="B4003" i="1" s="1"/>
  <c r="A4004" i="1" l="1"/>
  <c r="B4004" i="1" s="1"/>
  <c r="A4005" i="1" l="1"/>
  <c r="B4005" i="1" s="1"/>
  <c r="A4006" i="1" l="1"/>
  <c r="B4006" i="1" s="1"/>
  <c r="A4007" i="1" l="1"/>
  <c r="B4007" i="1" s="1"/>
  <c r="A4008" i="1" l="1"/>
  <c r="B4008" i="1" s="1"/>
  <c r="A4009" i="1" l="1"/>
  <c r="B4009" i="1" s="1"/>
  <c r="A4010" i="1" l="1"/>
  <c r="B4010" i="1" s="1"/>
  <c r="A4011" i="1" l="1"/>
  <c r="B4011" i="1" s="1"/>
  <c r="A4012" i="1" l="1"/>
  <c r="B4012" i="1" s="1"/>
  <c r="A4013" i="1" l="1"/>
  <c r="B4013" i="1" s="1"/>
  <c r="A4014" i="1" l="1"/>
  <c r="B4014" i="1" s="1"/>
  <c r="A4015" i="1" l="1"/>
  <c r="B4015" i="1" s="1"/>
  <c r="A4016" i="1" l="1"/>
  <c r="B4016" i="1" s="1"/>
  <c r="A4017" i="1" l="1"/>
  <c r="B4017" i="1" s="1"/>
  <c r="A4018" i="1" l="1"/>
  <c r="B4018" i="1" s="1"/>
  <c r="A4019" i="1" l="1"/>
  <c r="B4019" i="1" s="1"/>
  <c r="A4020" i="1" l="1"/>
  <c r="B4020" i="1" s="1"/>
  <c r="A4021" i="1" l="1"/>
  <c r="B4021" i="1" s="1"/>
  <c r="A4022" i="1" l="1"/>
  <c r="B4022" i="1" s="1"/>
  <c r="A4023" i="1" l="1"/>
  <c r="B4023" i="1" s="1"/>
  <c r="A4024" i="1" l="1"/>
  <c r="B4024" i="1" s="1"/>
  <c r="A4025" i="1" l="1"/>
  <c r="B4025" i="1" s="1"/>
  <c r="A4026" i="1" l="1"/>
  <c r="B4026" i="1" s="1"/>
  <c r="A4027" i="1" l="1"/>
  <c r="B4027" i="1" s="1"/>
  <c r="A4028" i="1" l="1"/>
  <c r="B4028" i="1" s="1"/>
  <c r="A4029" i="1" l="1"/>
  <c r="B4029" i="1" s="1"/>
  <c r="A4030" i="1" l="1"/>
  <c r="B4030" i="1" s="1"/>
  <c r="A4031" i="1" l="1"/>
  <c r="B4031" i="1" s="1"/>
  <c r="A4032" i="1" l="1"/>
  <c r="B4032" i="1" s="1"/>
  <c r="A4033" i="1" l="1"/>
  <c r="B4033" i="1" s="1"/>
  <c r="A4034" i="1" l="1"/>
  <c r="B4034" i="1" s="1"/>
  <c r="A4035" i="1" l="1"/>
  <c r="B4035" i="1" s="1"/>
  <c r="A4036" i="1" l="1"/>
  <c r="B4036" i="1" s="1"/>
  <c r="A4037" i="1" l="1"/>
  <c r="B4037" i="1" s="1"/>
  <c r="A4038" i="1" l="1"/>
  <c r="B4038" i="1" s="1"/>
  <c r="A4039" i="1" l="1"/>
  <c r="B4039" i="1" s="1"/>
  <c r="A4040" i="1" l="1"/>
  <c r="B4040" i="1" s="1"/>
  <c r="A4041" i="1" l="1"/>
  <c r="B4041" i="1" s="1"/>
  <c r="A4042" i="1" l="1"/>
  <c r="B4042" i="1" s="1"/>
  <c r="A4043" i="1" l="1"/>
  <c r="B4043" i="1" s="1"/>
  <c r="A4044" i="1" l="1"/>
  <c r="B4044" i="1" s="1"/>
  <c r="A4045" i="1" l="1"/>
  <c r="B4045" i="1" s="1"/>
  <c r="A4046" i="1" l="1"/>
  <c r="B4046" i="1" s="1"/>
  <c r="A4047" i="1" l="1"/>
  <c r="B4047" i="1" s="1"/>
  <c r="A4048" i="1" l="1"/>
  <c r="B4048" i="1" s="1"/>
  <c r="A4049" i="1" l="1"/>
  <c r="B4049" i="1" s="1"/>
  <c r="A4050" i="1" l="1"/>
  <c r="B4050" i="1" s="1"/>
  <c r="A4051" i="1" l="1"/>
  <c r="B4051" i="1" s="1"/>
  <c r="A4052" i="1" l="1"/>
  <c r="B4052" i="1" s="1"/>
  <c r="A4053" i="1" l="1"/>
  <c r="B4053" i="1" s="1"/>
  <c r="A4054" i="1" l="1"/>
  <c r="B4054" i="1" s="1"/>
  <c r="A4055" i="1" l="1"/>
  <c r="B4055" i="1" s="1"/>
  <c r="A4056" i="1" l="1"/>
  <c r="B4056" i="1" s="1"/>
  <c r="A4057" i="1" l="1"/>
  <c r="B4057" i="1" s="1"/>
  <c r="A4058" i="1" l="1"/>
  <c r="B4058" i="1" s="1"/>
  <c r="A4059" i="1" l="1"/>
  <c r="B4059" i="1" s="1"/>
  <c r="A4060" i="1" l="1"/>
  <c r="B4060" i="1" s="1"/>
  <c r="A4061" i="1" l="1"/>
  <c r="B4061" i="1" s="1"/>
  <c r="A4062" i="1" l="1"/>
  <c r="B4062" i="1" s="1"/>
  <c r="A4063" i="1" l="1"/>
  <c r="B4063" i="1" s="1"/>
  <c r="A4064" i="1" l="1"/>
  <c r="B4064" i="1" s="1"/>
  <c r="A4065" i="1" l="1"/>
  <c r="B4065" i="1" s="1"/>
  <c r="A4066" i="1" l="1"/>
  <c r="B4066" i="1" s="1"/>
  <c r="A4067" i="1" l="1"/>
  <c r="B4067" i="1" s="1"/>
  <c r="A4068" i="1" l="1"/>
  <c r="B4068" i="1" s="1"/>
  <c r="A4069" i="1" l="1"/>
  <c r="B4069" i="1" s="1"/>
  <c r="A4070" i="1" l="1"/>
  <c r="B4070" i="1" s="1"/>
  <c r="A4071" i="1" l="1"/>
  <c r="B4071" i="1" s="1"/>
  <c r="A4072" i="1" l="1"/>
  <c r="B4072" i="1" s="1"/>
  <c r="A4073" i="1" l="1"/>
  <c r="B4073" i="1" s="1"/>
  <c r="A4074" i="1" l="1"/>
  <c r="B4074" i="1" s="1"/>
  <c r="A4075" i="1" l="1"/>
  <c r="B4075" i="1" s="1"/>
  <c r="A4076" i="1" l="1"/>
  <c r="B4076" i="1" s="1"/>
  <c r="A4077" i="1" l="1"/>
  <c r="B4077" i="1" s="1"/>
  <c r="A4078" i="1" l="1"/>
  <c r="B4078" i="1" s="1"/>
  <c r="A4079" i="1" l="1"/>
  <c r="B4079" i="1" s="1"/>
  <c r="A4080" i="1" l="1"/>
  <c r="B4080" i="1" s="1"/>
  <c r="A4081" i="1" l="1"/>
  <c r="B4081" i="1" s="1"/>
  <c r="A4082" i="1" l="1"/>
  <c r="B4082" i="1" s="1"/>
  <c r="A4083" i="1" l="1"/>
  <c r="B4083" i="1" s="1"/>
  <c r="A4084" i="1" l="1"/>
  <c r="B4084" i="1" s="1"/>
  <c r="A4085" i="1" l="1"/>
  <c r="B4085" i="1" s="1"/>
  <c r="A4086" i="1" l="1"/>
  <c r="B4086" i="1" s="1"/>
  <c r="A4087" i="1" l="1"/>
  <c r="B4087" i="1" s="1"/>
  <c r="A4088" i="1" l="1"/>
  <c r="B4088" i="1" s="1"/>
  <c r="A4089" i="1" l="1"/>
  <c r="B4089" i="1" s="1"/>
  <c r="A4090" i="1" l="1"/>
  <c r="B4090" i="1" s="1"/>
  <c r="A4091" i="1" l="1"/>
  <c r="B4091" i="1" s="1"/>
  <c r="A4092" i="1" l="1"/>
  <c r="B4092" i="1" s="1"/>
  <c r="A4093" i="1" l="1"/>
  <c r="B4093" i="1" s="1"/>
  <c r="A4094" i="1" l="1"/>
  <c r="B4094" i="1" s="1"/>
  <c r="A4095" i="1" l="1"/>
  <c r="B4095" i="1" s="1"/>
  <c r="A4096" i="1" l="1"/>
  <c r="B4096" i="1" s="1"/>
  <c r="A4097" i="1" l="1"/>
  <c r="B4097" i="1" s="1"/>
  <c r="A4098" i="1" l="1"/>
  <c r="B4098" i="1" s="1"/>
  <c r="A4099" i="1" l="1"/>
  <c r="B4099" i="1" s="1"/>
  <c r="A4100" i="1" l="1"/>
  <c r="B4100" i="1" s="1"/>
  <c r="A4101" i="1" l="1"/>
  <c r="B4101" i="1" s="1"/>
  <c r="A4102" i="1" l="1"/>
  <c r="B4102" i="1" s="1"/>
  <c r="A4103" i="1" l="1"/>
  <c r="B4103" i="1" s="1"/>
  <c r="A4104" i="1" l="1"/>
  <c r="B4104" i="1" s="1"/>
  <c r="A4105" i="1" l="1"/>
  <c r="B4105" i="1" s="1"/>
  <c r="A4106" i="1" l="1"/>
  <c r="B4106" i="1" s="1"/>
  <c r="A4107" i="1" l="1"/>
  <c r="B4107" i="1" s="1"/>
  <c r="A4108" i="1" l="1"/>
  <c r="B4108" i="1" s="1"/>
  <c r="A4109" i="1" l="1"/>
  <c r="B4109" i="1" s="1"/>
  <c r="A4110" i="1" l="1"/>
  <c r="B4110" i="1" s="1"/>
  <c r="A4111" i="1" l="1"/>
  <c r="B4111" i="1" s="1"/>
  <c r="A4112" i="1" l="1"/>
  <c r="B4112" i="1" s="1"/>
  <c r="A4113" i="1" l="1"/>
  <c r="B4113" i="1" s="1"/>
  <c r="A4114" i="1" l="1"/>
  <c r="B4114" i="1" s="1"/>
  <c r="A4115" i="1" l="1"/>
  <c r="B4115" i="1" s="1"/>
  <c r="A4116" i="1" l="1"/>
  <c r="B4116" i="1" s="1"/>
  <c r="A4117" i="1" l="1"/>
  <c r="B4117" i="1" s="1"/>
  <c r="A4118" i="1" l="1"/>
  <c r="B4118" i="1" s="1"/>
  <c r="A4119" i="1" l="1"/>
  <c r="B4119" i="1" s="1"/>
  <c r="A4120" i="1" l="1"/>
  <c r="B4120" i="1" s="1"/>
  <c r="A4121" i="1" l="1"/>
  <c r="B4121" i="1" s="1"/>
  <c r="A4122" i="1" l="1"/>
  <c r="B4122" i="1" s="1"/>
  <c r="A4123" i="1" l="1"/>
  <c r="B4123" i="1" s="1"/>
  <c r="A4124" i="1" l="1"/>
  <c r="B4124" i="1" s="1"/>
  <c r="A4125" i="1" l="1"/>
  <c r="B4125" i="1" s="1"/>
  <c r="A4126" i="1" l="1"/>
  <c r="B4126" i="1" s="1"/>
  <c r="A4127" i="1" l="1"/>
  <c r="B4127" i="1" s="1"/>
  <c r="A4128" i="1" l="1"/>
  <c r="B4128" i="1" s="1"/>
  <c r="A4129" i="1" l="1"/>
  <c r="B4129" i="1" s="1"/>
  <c r="A4130" i="1" l="1"/>
  <c r="B4130" i="1" s="1"/>
  <c r="A4131" i="1" l="1"/>
  <c r="B4131" i="1" s="1"/>
  <c r="A4132" i="1" l="1"/>
  <c r="B4132" i="1" s="1"/>
  <c r="A4133" i="1" l="1"/>
  <c r="B4133" i="1" s="1"/>
  <c r="A4134" i="1" l="1"/>
  <c r="B4134" i="1" s="1"/>
  <c r="A4135" i="1" l="1"/>
  <c r="B4135" i="1" s="1"/>
  <c r="A4136" i="1" l="1"/>
  <c r="B4136" i="1" s="1"/>
  <c r="A4137" i="1" l="1"/>
  <c r="B4137" i="1" s="1"/>
  <c r="A4138" i="1" l="1"/>
  <c r="B4138" i="1" s="1"/>
  <c r="A4139" i="1" l="1"/>
  <c r="B4139" i="1" s="1"/>
  <c r="A4140" i="1" l="1"/>
  <c r="B4140" i="1" s="1"/>
  <c r="A4141" i="1" l="1"/>
  <c r="B4141" i="1" s="1"/>
  <c r="A4142" i="1" l="1"/>
  <c r="B4142" i="1" s="1"/>
  <c r="A4143" i="1" l="1"/>
  <c r="B4143" i="1" s="1"/>
  <c r="A4144" i="1" l="1"/>
  <c r="B4144" i="1" s="1"/>
  <c r="A4145" i="1" l="1"/>
  <c r="B4145" i="1" s="1"/>
  <c r="A4146" i="1" l="1"/>
  <c r="B4146" i="1" s="1"/>
  <c r="A4147" i="1" l="1"/>
  <c r="B4147" i="1" s="1"/>
  <c r="A4148" i="1" l="1"/>
  <c r="B4148" i="1" s="1"/>
  <c r="A4149" i="1" l="1"/>
  <c r="B4149" i="1" s="1"/>
  <c r="A4150" i="1" l="1"/>
  <c r="B4150" i="1" s="1"/>
  <c r="A4151" i="1" l="1"/>
  <c r="B4151" i="1" s="1"/>
  <c r="A4152" i="1" l="1"/>
  <c r="B4152" i="1" s="1"/>
  <c r="A4153" i="1" l="1"/>
  <c r="B4153" i="1" s="1"/>
  <c r="A4154" i="1" l="1"/>
  <c r="B4154" i="1" s="1"/>
  <c r="A4155" i="1" l="1"/>
  <c r="B4155" i="1" s="1"/>
  <c r="A4156" i="1" l="1"/>
  <c r="B4156" i="1" s="1"/>
  <c r="A4157" i="1" l="1"/>
  <c r="B4157" i="1" s="1"/>
  <c r="A4158" i="1" l="1"/>
  <c r="B4158" i="1" s="1"/>
  <c r="A4159" i="1" l="1"/>
  <c r="B4159" i="1" s="1"/>
  <c r="A4160" i="1" l="1"/>
  <c r="B4160" i="1" s="1"/>
  <c r="A4161" i="1" l="1"/>
  <c r="B4161" i="1" s="1"/>
  <c r="A4162" i="1" l="1"/>
  <c r="B4162" i="1" s="1"/>
  <c r="A4163" i="1" l="1"/>
  <c r="B4163" i="1" s="1"/>
  <c r="A4164" i="1" l="1"/>
  <c r="B4164" i="1" s="1"/>
  <c r="A4165" i="1" l="1"/>
  <c r="B4165" i="1" s="1"/>
  <c r="A4166" i="1" l="1"/>
  <c r="B4166" i="1" s="1"/>
  <c r="A4167" i="1" l="1"/>
  <c r="B4167" i="1" s="1"/>
  <c r="A4168" i="1" l="1"/>
  <c r="B4168" i="1" s="1"/>
  <c r="A4169" i="1" l="1"/>
  <c r="B4169" i="1" s="1"/>
  <c r="A4170" i="1" l="1"/>
  <c r="B4170" i="1" s="1"/>
  <c r="A4171" i="1" l="1"/>
  <c r="B4171" i="1" s="1"/>
  <c r="A4172" i="1" l="1"/>
  <c r="B4172" i="1" s="1"/>
  <c r="A4173" i="1" l="1"/>
  <c r="B4173" i="1" s="1"/>
  <c r="A4174" i="1" l="1"/>
  <c r="B4174" i="1" s="1"/>
  <c r="A4175" i="1" l="1"/>
  <c r="B4175" i="1" s="1"/>
  <c r="A4176" i="1" l="1"/>
  <c r="B4176" i="1" s="1"/>
  <c r="A4177" i="1" l="1"/>
  <c r="B4177" i="1" s="1"/>
  <c r="A4178" i="1" l="1"/>
  <c r="B4178" i="1" s="1"/>
  <c r="A4179" i="1" l="1"/>
  <c r="B4179" i="1" s="1"/>
  <c r="A4180" i="1" l="1"/>
  <c r="B4180" i="1" s="1"/>
  <c r="A4181" i="1" l="1"/>
  <c r="B4181" i="1" s="1"/>
  <c r="A4182" i="1" l="1"/>
  <c r="B4182" i="1" s="1"/>
  <c r="A4183" i="1" l="1"/>
  <c r="B4183" i="1" s="1"/>
  <c r="A4184" i="1" l="1"/>
  <c r="B4184" i="1" s="1"/>
  <c r="A4185" i="1" l="1"/>
  <c r="B4185" i="1" s="1"/>
  <c r="A4186" i="1" l="1"/>
  <c r="B4186" i="1" s="1"/>
  <c r="A4187" i="1" l="1"/>
  <c r="B4187" i="1" s="1"/>
  <c r="A4188" i="1" l="1"/>
  <c r="B4188" i="1" s="1"/>
  <c r="A4189" i="1" l="1"/>
  <c r="B4189" i="1" s="1"/>
  <c r="A4190" i="1" l="1"/>
  <c r="B4190" i="1" s="1"/>
  <c r="A4191" i="1" l="1"/>
  <c r="B4191" i="1" s="1"/>
  <c r="A4192" i="1" l="1"/>
  <c r="B4192" i="1" s="1"/>
  <c r="A4193" i="1" l="1"/>
  <c r="B4193" i="1" s="1"/>
  <c r="A4194" i="1" l="1"/>
  <c r="B4194" i="1" s="1"/>
  <c r="A4195" i="1" l="1"/>
  <c r="B4195" i="1" s="1"/>
  <c r="A4196" i="1" l="1"/>
  <c r="B4196" i="1" s="1"/>
  <c r="A4197" i="1" l="1"/>
  <c r="B4197" i="1" s="1"/>
  <c r="A4198" i="1" l="1"/>
  <c r="B4198" i="1" s="1"/>
  <c r="A4199" i="1" l="1"/>
  <c r="B4199" i="1" s="1"/>
  <c r="A4200" i="1" l="1"/>
  <c r="B4200" i="1" s="1"/>
  <c r="A4201" i="1" l="1"/>
  <c r="B4201" i="1" s="1"/>
  <c r="A4202" i="1" l="1"/>
  <c r="B4202" i="1" s="1"/>
  <c r="A4203" i="1" l="1"/>
  <c r="B4203" i="1" s="1"/>
  <c r="A4204" i="1" l="1"/>
  <c r="B4204" i="1" s="1"/>
  <c r="A4205" i="1" l="1"/>
  <c r="B4205" i="1" s="1"/>
  <c r="A4206" i="1" l="1"/>
  <c r="B4206" i="1" s="1"/>
  <c r="A4207" i="1" l="1"/>
  <c r="B4207" i="1" s="1"/>
  <c r="A4208" i="1" l="1"/>
  <c r="B4208" i="1" s="1"/>
  <c r="A4209" i="1" l="1"/>
  <c r="B4209" i="1" s="1"/>
  <c r="A4210" i="1" l="1"/>
  <c r="B4210" i="1" s="1"/>
  <c r="A4211" i="1" l="1"/>
  <c r="B4211" i="1" s="1"/>
  <c r="A4212" i="1" l="1"/>
  <c r="B4212" i="1" s="1"/>
  <c r="A4213" i="1" l="1"/>
  <c r="B4213" i="1" s="1"/>
  <c r="A4214" i="1" l="1"/>
  <c r="B4214" i="1" s="1"/>
  <c r="A4215" i="1" l="1"/>
  <c r="B4215" i="1" s="1"/>
  <c r="A4216" i="1" l="1"/>
  <c r="B4216" i="1" s="1"/>
  <c r="A4217" i="1" l="1"/>
  <c r="B4217" i="1" s="1"/>
  <c r="A4218" i="1" l="1"/>
  <c r="B4218" i="1" s="1"/>
  <c r="A4219" i="1" l="1"/>
  <c r="B4219" i="1" s="1"/>
  <c r="A4220" i="1" l="1"/>
  <c r="B4220" i="1" s="1"/>
  <c r="A4221" i="1" l="1"/>
  <c r="B4221" i="1" s="1"/>
  <c r="A4222" i="1" l="1"/>
  <c r="B4222" i="1" s="1"/>
  <c r="A4223" i="1" l="1"/>
  <c r="B4223" i="1" s="1"/>
  <c r="A4224" i="1" l="1"/>
  <c r="B4224" i="1" s="1"/>
  <c r="A4225" i="1" l="1"/>
  <c r="B4225" i="1" s="1"/>
  <c r="A4226" i="1" l="1"/>
  <c r="B4226" i="1" s="1"/>
  <c r="A4227" i="1" l="1"/>
  <c r="B4227" i="1" s="1"/>
  <c r="A4228" i="1" l="1"/>
  <c r="B4228" i="1" s="1"/>
  <c r="A4229" i="1" l="1"/>
  <c r="B4229" i="1" s="1"/>
  <c r="A4230" i="1" l="1"/>
  <c r="B4230" i="1" s="1"/>
  <c r="A4231" i="1" l="1"/>
  <c r="B4231" i="1" s="1"/>
  <c r="A4232" i="1" l="1"/>
  <c r="B4232" i="1" s="1"/>
  <c r="A4233" i="1" l="1"/>
  <c r="B4233" i="1" s="1"/>
  <c r="A4234" i="1" l="1"/>
  <c r="B4234" i="1" s="1"/>
  <c r="A4235" i="1" l="1"/>
  <c r="B4235" i="1" s="1"/>
  <c r="A4236" i="1" l="1"/>
  <c r="B4236" i="1" s="1"/>
  <c r="A4237" i="1" l="1"/>
  <c r="B4237" i="1" s="1"/>
  <c r="A4238" i="1" l="1"/>
  <c r="B4238" i="1" s="1"/>
  <c r="A4239" i="1" l="1"/>
  <c r="B4239" i="1" s="1"/>
  <c r="A4240" i="1" l="1"/>
  <c r="B4240" i="1" s="1"/>
  <c r="A4241" i="1" l="1"/>
  <c r="B4241" i="1" s="1"/>
  <c r="A4242" i="1" l="1"/>
  <c r="B4242" i="1" s="1"/>
  <c r="A4243" i="1" l="1"/>
  <c r="B4243" i="1" s="1"/>
  <c r="A4244" i="1" l="1"/>
  <c r="B4244" i="1" s="1"/>
  <c r="A4245" i="1" l="1"/>
  <c r="B4245" i="1" s="1"/>
  <c r="A4246" i="1" l="1"/>
  <c r="B4246" i="1" s="1"/>
  <c r="A4247" i="1" l="1"/>
  <c r="B4247" i="1" s="1"/>
  <c r="A4248" i="1" l="1"/>
  <c r="B4248" i="1" s="1"/>
  <c r="A4249" i="1" l="1"/>
  <c r="B4249" i="1" s="1"/>
  <c r="A4250" i="1" l="1"/>
  <c r="B4250" i="1" s="1"/>
  <c r="A4251" i="1" l="1"/>
  <c r="B4251" i="1" s="1"/>
  <c r="A4252" i="1" l="1"/>
  <c r="B4252" i="1" s="1"/>
  <c r="A4253" i="1" l="1"/>
  <c r="B4253" i="1" s="1"/>
  <c r="A4254" i="1" l="1"/>
  <c r="B4254" i="1" s="1"/>
  <c r="A4255" i="1" l="1"/>
  <c r="B4255" i="1" s="1"/>
  <c r="A4256" i="1" l="1"/>
  <c r="B4256" i="1" s="1"/>
  <c r="A4257" i="1" l="1"/>
  <c r="B4257" i="1" s="1"/>
  <c r="A4258" i="1" l="1"/>
  <c r="B4258" i="1" s="1"/>
  <c r="A4259" i="1" l="1"/>
  <c r="B4259" i="1" s="1"/>
  <c r="A4260" i="1" l="1"/>
  <c r="B4260" i="1" s="1"/>
  <c r="A4261" i="1" l="1"/>
  <c r="B4261" i="1" s="1"/>
  <c r="A4262" i="1" l="1"/>
  <c r="B4262" i="1" s="1"/>
  <c r="A4263" i="1" l="1"/>
  <c r="B4263" i="1" s="1"/>
  <c r="A4264" i="1" l="1"/>
  <c r="B4264" i="1" s="1"/>
  <c r="A4265" i="1" l="1"/>
  <c r="B4265" i="1" s="1"/>
  <c r="A4266" i="1" l="1"/>
  <c r="B4266" i="1" s="1"/>
  <c r="A4267" i="1" l="1"/>
  <c r="B4267" i="1" s="1"/>
  <c r="A4268" i="1" l="1"/>
  <c r="B4268" i="1" s="1"/>
  <c r="A4269" i="1" l="1"/>
  <c r="B4269" i="1" s="1"/>
  <c r="A4270" i="1" l="1"/>
  <c r="B4270" i="1" s="1"/>
  <c r="A4271" i="1" l="1"/>
  <c r="B4271" i="1" s="1"/>
  <c r="A4272" i="1" l="1"/>
  <c r="B4272" i="1" s="1"/>
  <c r="A4273" i="1" l="1"/>
  <c r="B4273" i="1" s="1"/>
  <c r="A4274" i="1" l="1"/>
  <c r="B4274" i="1" s="1"/>
  <c r="A4275" i="1" l="1"/>
  <c r="B4275" i="1" s="1"/>
  <c r="A4276" i="1" l="1"/>
  <c r="B4276" i="1" s="1"/>
  <c r="A4277" i="1" l="1"/>
  <c r="B4277" i="1" s="1"/>
  <c r="A4278" i="1" l="1"/>
  <c r="B4278" i="1" s="1"/>
  <c r="A4279" i="1" l="1"/>
  <c r="B4279" i="1" s="1"/>
  <c r="A4280" i="1" l="1"/>
  <c r="B4280" i="1" s="1"/>
  <c r="A4281" i="1" l="1"/>
  <c r="B4281" i="1" s="1"/>
  <c r="A4282" i="1" l="1"/>
  <c r="B4282" i="1" s="1"/>
  <c r="A4283" i="1" l="1"/>
  <c r="B4283" i="1" s="1"/>
  <c r="A4284" i="1" l="1"/>
  <c r="B4284" i="1" s="1"/>
  <c r="A4285" i="1" l="1"/>
  <c r="B4285" i="1" s="1"/>
  <c r="A4286" i="1" l="1"/>
  <c r="B4286" i="1" s="1"/>
  <c r="A4287" i="1" l="1"/>
  <c r="B4287" i="1" s="1"/>
  <c r="A4288" i="1" l="1"/>
  <c r="B4288" i="1" s="1"/>
  <c r="A4289" i="1" l="1"/>
  <c r="B4289" i="1" s="1"/>
  <c r="A4290" i="1" l="1"/>
  <c r="B4290" i="1" s="1"/>
  <c r="A4291" i="1" l="1"/>
  <c r="B4291" i="1" s="1"/>
  <c r="A4292" i="1" l="1"/>
  <c r="B4292" i="1" s="1"/>
  <c r="A4293" i="1" l="1"/>
  <c r="B4293" i="1" s="1"/>
  <c r="A4294" i="1" l="1"/>
  <c r="B4294" i="1" s="1"/>
  <c r="A4295" i="1" l="1"/>
  <c r="B4295" i="1" s="1"/>
  <c r="A4296" i="1" l="1"/>
  <c r="B4296" i="1" s="1"/>
  <c r="A4297" i="1" l="1"/>
  <c r="B4297" i="1" s="1"/>
  <c r="A4298" i="1" l="1"/>
  <c r="B4298" i="1" s="1"/>
  <c r="A4299" i="1" l="1"/>
  <c r="B4299" i="1" s="1"/>
  <c r="A4300" i="1" l="1"/>
  <c r="B4300" i="1" s="1"/>
  <c r="A4301" i="1" l="1"/>
  <c r="B4301" i="1" s="1"/>
  <c r="A4302" i="1" l="1"/>
  <c r="B4302" i="1" s="1"/>
  <c r="A4303" i="1" l="1"/>
  <c r="B4303" i="1" s="1"/>
  <c r="A4304" i="1" l="1"/>
  <c r="B4304" i="1" s="1"/>
  <c r="A4305" i="1" l="1"/>
  <c r="B4305" i="1" s="1"/>
  <c r="A4306" i="1" l="1"/>
  <c r="B4306" i="1" s="1"/>
  <c r="A4307" i="1" l="1"/>
  <c r="B4307" i="1" s="1"/>
  <c r="A4308" i="1" l="1"/>
  <c r="B4308" i="1" s="1"/>
  <c r="A4309" i="1" l="1"/>
  <c r="B4309" i="1" s="1"/>
  <c r="A4310" i="1" l="1"/>
  <c r="B4310" i="1" s="1"/>
  <c r="A4311" i="1" l="1"/>
  <c r="B4311" i="1" s="1"/>
  <c r="A4312" i="1" l="1"/>
  <c r="B4312" i="1" s="1"/>
  <c r="A4313" i="1" l="1"/>
  <c r="B4313" i="1" s="1"/>
  <c r="A4314" i="1" l="1"/>
  <c r="B4314" i="1" s="1"/>
  <c r="A4315" i="1" l="1"/>
  <c r="B4315" i="1" s="1"/>
  <c r="A4316" i="1" l="1"/>
  <c r="B4316" i="1" s="1"/>
  <c r="A4317" i="1" l="1"/>
  <c r="B4317" i="1" s="1"/>
  <c r="A4318" i="1" l="1"/>
  <c r="B4318" i="1" s="1"/>
  <c r="A4319" i="1" l="1"/>
  <c r="B4319" i="1" s="1"/>
  <c r="A4320" i="1" l="1"/>
  <c r="B4320" i="1" s="1"/>
  <c r="A4321" i="1" l="1"/>
  <c r="B4321" i="1" s="1"/>
  <c r="A4322" i="1" l="1"/>
  <c r="B4322" i="1" s="1"/>
  <c r="A4323" i="1" l="1"/>
  <c r="B4323" i="1" s="1"/>
  <c r="A4324" i="1" l="1"/>
  <c r="B4324" i="1" s="1"/>
  <c r="A4325" i="1" l="1"/>
  <c r="B4325" i="1" s="1"/>
  <c r="A4326" i="1" l="1"/>
  <c r="B4326" i="1" s="1"/>
  <c r="A4327" i="1" l="1"/>
  <c r="B4327" i="1" s="1"/>
  <c r="A4328" i="1" l="1"/>
  <c r="B4328" i="1" s="1"/>
  <c r="A4329" i="1" l="1"/>
  <c r="B4329" i="1" s="1"/>
  <c r="A4330" i="1" l="1"/>
  <c r="B4330" i="1" s="1"/>
  <c r="A4331" i="1" l="1"/>
  <c r="B4331" i="1" s="1"/>
  <c r="A4332" i="1" l="1"/>
  <c r="B4332" i="1" s="1"/>
  <c r="A4333" i="1" l="1"/>
  <c r="B4333" i="1" s="1"/>
  <c r="A4334" i="1" l="1"/>
  <c r="B4334" i="1" s="1"/>
  <c r="A4335" i="1" l="1"/>
  <c r="B4335" i="1" s="1"/>
  <c r="A4336" i="1" l="1"/>
  <c r="B4336" i="1" s="1"/>
  <c r="A4337" i="1" l="1"/>
  <c r="B4337" i="1" s="1"/>
  <c r="A4338" i="1" l="1"/>
  <c r="B4338" i="1" s="1"/>
  <c r="A4339" i="1" l="1"/>
  <c r="B4339" i="1" s="1"/>
  <c r="A4340" i="1" l="1"/>
  <c r="B4340" i="1" s="1"/>
  <c r="A4341" i="1" l="1"/>
  <c r="B4341" i="1" s="1"/>
  <c r="A4342" i="1" l="1"/>
  <c r="B4342" i="1" s="1"/>
  <c r="A4343" i="1" l="1"/>
  <c r="B4343" i="1" s="1"/>
  <c r="A4344" i="1" l="1"/>
  <c r="B4344" i="1" s="1"/>
  <c r="A4345" i="1" l="1"/>
  <c r="B4345" i="1" s="1"/>
  <c r="A4346" i="1" l="1"/>
  <c r="B4346" i="1" s="1"/>
  <c r="A4347" i="1" l="1"/>
  <c r="B4347" i="1" s="1"/>
  <c r="A4348" i="1" l="1"/>
  <c r="B4348" i="1" s="1"/>
  <c r="A4349" i="1" l="1"/>
  <c r="B4349" i="1" s="1"/>
  <c r="A4350" i="1" l="1"/>
  <c r="B4350" i="1" s="1"/>
  <c r="A4351" i="1" l="1"/>
  <c r="B4351" i="1" s="1"/>
  <c r="A4352" i="1" l="1"/>
  <c r="B4352" i="1" s="1"/>
  <c r="A4353" i="1" l="1"/>
  <c r="B4353" i="1" s="1"/>
  <c r="A4354" i="1" l="1"/>
  <c r="B4354" i="1" s="1"/>
  <c r="A4355" i="1" l="1"/>
  <c r="B4355" i="1" s="1"/>
  <c r="A4356" i="1" l="1"/>
  <c r="B4356" i="1" s="1"/>
  <c r="A4357" i="1" l="1"/>
  <c r="B4357" i="1" s="1"/>
  <c r="A4358" i="1" l="1"/>
  <c r="B4358" i="1" s="1"/>
  <c r="A4359" i="1" l="1"/>
  <c r="B4359" i="1" s="1"/>
  <c r="A4360" i="1" l="1"/>
  <c r="B4360" i="1" s="1"/>
  <c r="A4361" i="1" l="1"/>
  <c r="B4361" i="1" s="1"/>
  <c r="A4362" i="1" l="1"/>
  <c r="B4362" i="1" s="1"/>
  <c r="A4363" i="1" l="1"/>
  <c r="B4363" i="1" s="1"/>
  <c r="A4364" i="1" l="1"/>
  <c r="B4364" i="1" s="1"/>
  <c r="A4365" i="1" l="1"/>
  <c r="B4365" i="1" s="1"/>
  <c r="A4366" i="1" l="1"/>
  <c r="B4366" i="1" s="1"/>
  <c r="A4367" i="1" l="1"/>
  <c r="B4367" i="1" s="1"/>
  <c r="A4368" i="1" l="1"/>
  <c r="B4368" i="1" s="1"/>
  <c r="A4369" i="1" l="1"/>
  <c r="B4369" i="1" s="1"/>
  <c r="A4370" i="1" l="1"/>
  <c r="B4370" i="1" s="1"/>
  <c r="A4371" i="1" l="1"/>
  <c r="B4371" i="1" s="1"/>
  <c r="A4372" i="1" l="1"/>
  <c r="B4372" i="1" s="1"/>
  <c r="A4373" i="1" l="1"/>
  <c r="B4373" i="1" s="1"/>
  <c r="A4374" i="1" l="1"/>
  <c r="B4374" i="1" s="1"/>
  <c r="A4375" i="1" l="1"/>
  <c r="B4375" i="1" s="1"/>
  <c r="A4376" i="1" l="1"/>
  <c r="B4376" i="1" s="1"/>
  <c r="A4377" i="1" l="1"/>
  <c r="B4377" i="1" s="1"/>
  <c r="A4378" i="1" l="1"/>
  <c r="B4378" i="1" s="1"/>
  <c r="A4379" i="1" l="1"/>
  <c r="B4379" i="1" s="1"/>
  <c r="A4380" i="1" l="1"/>
  <c r="B4380" i="1" s="1"/>
  <c r="A4381" i="1" l="1"/>
  <c r="B4381" i="1" s="1"/>
  <c r="A4382" i="1" l="1"/>
  <c r="B4382" i="1" s="1"/>
  <c r="A4383" i="1" l="1"/>
  <c r="B4383" i="1" s="1"/>
  <c r="A4384" i="1" l="1"/>
  <c r="B4384" i="1" s="1"/>
  <c r="A4385" i="1" l="1"/>
  <c r="B4385" i="1" s="1"/>
  <c r="A4386" i="1" l="1"/>
  <c r="B4386" i="1" s="1"/>
  <c r="A4387" i="1" l="1"/>
  <c r="B4387" i="1" s="1"/>
  <c r="A4388" i="1" l="1"/>
  <c r="B4388" i="1" s="1"/>
  <c r="A4389" i="1" l="1"/>
  <c r="B4389" i="1" s="1"/>
  <c r="A4390" i="1" l="1"/>
  <c r="B4390" i="1" s="1"/>
  <c r="A4391" i="1" l="1"/>
  <c r="B4391" i="1" s="1"/>
  <c r="A4392" i="1" l="1"/>
  <c r="B4392" i="1" s="1"/>
  <c r="A4393" i="1" l="1"/>
  <c r="B4393" i="1" s="1"/>
  <c r="A4394" i="1" l="1"/>
  <c r="B4394" i="1" s="1"/>
  <c r="A4395" i="1" l="1"/>
  <c r="B4395" i="1" s="1"/>
  <c r="A4396" i="1" l="1"/>
  <c r="B4396" i="1" s="1"/>
  <c r="A4397" i="1" l="1"/>
  <c r="B4397" i="1" s="1"/>
  <c r="A4398" i="1" l="1"/>
  <c r="B4398" i="1" s="1"/>
  <c r="A4399" i="1" l="1"/>
  <c r="B4399" i="1" s="1"/>
  <c r="A4400" i="1" l="1"/>
  <c r="B4400" i="1" s="1"/>
  <c r="A4401" i="1" l="1"/>
  <c r="B4401" i="1" s="1"/>
  <c r="A4402" i="1" l="1"/>
  <c r="B4402" i="1" s="1"/>
  <c r="A4403" i="1" l="1"/>
  <c r="B4403" i="1" s="1"/>
  <c r="A4404" i="1" l="1"/>
  <c r="B4404" i="1" s="1"/>
  <c r="A4405" i="1" l="1"/>
  <c r="B4405" i="1" s="1"/>
  <c r="A4406" i="1" l="1"/>
  <c r="B4406" i="1" s="1"/>
  <c r="A4407" i="1" l="1"/>
  <c r="B4407" i="1" s="1"/>
  <c r="A4408" i="1" l="1"/>
  <c r="B4408" i="1" s="1"/>
  <c r="A4409" i="1" l="1"/>
  <c r="B4409" i="1" s="1"/>
  <c r="A4410" i="1" l="1"/>
  <c r="B4410" i="1" s="1"/>
  <c r="A4411" i="1" l="1"/>
  <c r="B4411" i="1" s="1"/>
  <c r="A4412" i="1" l="1"/>
  <c r="B4412" i="1" s="1"/>
  <c r="A4413" i="1" l="1"/>
  <c r="B4413" i="1" s="1"/>
  <c r="A4414" i="1" l="1"/>
  <c r="B4414" i="1" s="1"/>
  <c r="A4415" i="1" l="1"/>
  <c r="B4415" i="1" s="1"/>
  <c r="A4416" i="1" l="1"/>
  <c r="B4416" i="1" s="1"/>
  <c r="A4417" i="1" l="1"/>
  <c r="B4417" i="1" s="1"/>
  <c r="A4418" i="1" l="1"/>
  <c r="B4418" i="1" s="1"/>
  <c r="A4419" i="1" l="1"/>
  <c r="B4419" i="1" s="1"/>
  <c r="A4420" i="1" l="1"/>
  <c r="B4420" i="1" s="1"/>
  <c r="A4421" i="1" l="1"/>
  <c r="B4421" i="1" s="1"/>
  <c r="A4422" i="1" l="1"/>
  <c r="B4422" i="1" s="1"/>
  <c r="A4423" i="1" l="1"/>
  <c r="B4423" i="1" s="1"/>
  <c r="A4424" i="1" l="1"/>
  <c r="B4424" i="1" s="1"/>
  <c r="A4425" i="1" l="1"/>
  <c r="B4425" i="1" s="1"/>
  <c r="A4426" i="1" l="1"/>
  <c r="B4426" i="1" s="1"/>
  <c r="A4427" i="1" l="1"/>
  <c r="B4427" i="1" s="1"/>
  <c r="A4428" i="1" l="1"/>
  <c r="B4428" i="1" s="1"/>
  <c r="A4429" i="1" l="1"/>
  <c r="B4429" i="1" s="1"/>
  <c r="A4430" i="1" l="1"/>
  <c r="B4430" i="1" s="1"/>
  <c r="A4431" i="1" l="1"/>
  <c r="B4431" i="1" s="1"/>
  <c r="A4432" i="1" l="1"/>
  <c r="B4432" i="1" s="1"/>
  <c r="A4433" i="1" l="1"/>
  <c r="B4433" i="1" s="1"/>
  <c r="A4434" i="1" l="1"/>
  <c r="B4434" i="1" s="1"/>
  <c r="A4435" i="1" l="1"/>
  <c r="B4435" i="1" s="1"/>
  <c r="A4436" i="1" l="1"/>
  <c r="B4436" i="1" s="1"/>
  <c r="A4437" i="1" l="1"/>
  <c r="B4437" i="1" s="1"/>
  <c r="A4438" i="1" l="1"/>
  <c r="B4438" i="1" s="1"/>
  <c r="A4439" i="1" l="1"/>
  <c r="B4439" i="1" s="1"/>
  <c r="A4440" i="1" l="1"/>
  <c r="B4440" i="1" s="1"/>
  <c r="A4441" i="1" l="1"/>
  <c r="B4441" i="1" s="1"/>
  <c r="A4442" i="1" l="1"/>
  <c r="B4442" i="1" s="1"/>
  <c r="A4443" i="1" l="1"/>
  <c r="B4443" i="1" s="1"/>
  <c r="A4444" i="1" l="1"/>
  <c r="B4444" i="1" s="1"/>
  <c r="A4445" i="1" l="1"/>
  <c r="B4445" i="1" s="1"/>
  <c r="A4446" i="1" l="1"/>
  <c r="B4446" i="1" s="1"/>
  <c r="A4447" i="1" l="1"/>
  <c r="B4447" i="1" s="1"/>
  <c r="A4448" i="1" l="1"/>
  <c r="B4448" i="1" s="1"/>
  <c r="A4449" i="1" l="1"/>
  <c r="B4449" i="1" s="1"/>
  <c r="A4450" i="1" l="1"/>
  <c r="B4450" i="1" s="1"/>
  <c r="A4451" i="1" l="1"/>
  <c r="B4451" i="1" s="1"/>
  <c r="A4452" i="1" l="1"/>
  <c r="B4452" i="1" s="1"/>
  <c r="A4453" i="1" l="1"/>
  <c r="B4453" i="1" s="1"/>
  <c r="A4454" i="1" l="1"/>
  <c r="B4454" i="1" s="1"/>
  <c r="A4455" i="1" l="1"/>
  <c r="B4455" i="1" s="1"/>
  <c r="A4456" i="1" l="1"/>
  <c r="B4456" i="1" s="1"/>
  <c r="A4457" i="1" l="1"/>
  <c r="B4457" i="1" s="1"/>
  <c r="A4458" i="1" l="1"/>
  <c r="B4458" i="1" s="1"/>
  <c r="A4459" i="1" l="1"/>
  <c r="B4459" i="1" s="1"/>
  <c r="A4460" i="1" l="1"/>
  <c r="B4460" i="1" s="1"/>
  <c r="A4461" i="1" l="1"/>
  <c r="B4461" i="1" s="1"/>
  <c r="A4462" i="1" l="1"/>
  <c r="B4462" i="1" s="1"/>
  <c r="A4463" i="1" l="1"/>
  <c r="B4463" i="1" s="1"/>
  <c r="A4464" i="1" l="1"/>
  <c r="B4464" i="1" s="1"/>
  <c r="A4465" i="1" l="1"/>
  <c r="B4465" i="1" s="1"/>
  <c r="A4466" i="1" l="1"/>
  <c r="B4466" i="1" s="1"/>
  <c r="A4467" i="1" l="1"/>
  <c r="B4467" i="1" s="1"/>
  <c r="A4468" i="1" l="1"/>
  <c r="B4468" i="1" s="1"/>
  <c r="A4469" i="1" l="1"/>
  <c r="B4469" i="1" s="1"/>
  <c r="A4470" i="1" l="1"/>
  <c r="B4470" i="1" s="1"/>
  <c r="A4471" i="1" l="1"/>
  <c r="B4471" i="1" s="1"/>
  <c r="A4472" i="1" l="1"/>
  <c r="B4472" i="1" s="1"/>
  <c r="A4473" i="1" l="1"/>
  <c r="B4473" i="1" s="1"/>
  <c r="A4474" i="1" l="1"/>
  <c r="B4474" i="1" s="1"/>
  <c r="A4475" i="1" l="1"/>
  <c r="B4475" i="1" s="1"/>
  <c r="A4476" i="1" l="1"/>
  <c r="B4476" i="1" s="1"/>
  <c r="A4477" i="1" l="1"/>
  <c r="B4477" i="1" s="1"/>
  <c r="A4478" i="1" l="1"/>
  <c r="B4478" i="1" s="1"/>
  <c r="A4479" i="1" l="1"/>
  <c r="B4479" i="1" s="1"/>
  <c r="A4480" i="1" l="1"/>
  <c r="B4480" i="1" s="1"/>
  <c r="A4481" i="1" l="1"/>
  <c r="B4481" i="1" s="1"/>
  <c r="A4482" i="1" l="1"/>
  <c r="B4482" i="1" s="1"/>
  <c r="A4483" i="1" l="1"/>
  <c r="B4483" i="1" s="1"/>
  <c r="A4484" i="1" l="1"/>
  <c r="B4484" i="1" s="1"/>
  <c r="A4485" i="1" l="1"/>
  <c r="B4485" i="1" s="1"/>
  <c r="A4486" i="1" l="1"/>
  <c r="B4486" i="1" s="1"/>
  <c r="A4487" i="1" l="1"/>
  <c r="B4487" i="1" s="1"/>
  <c r="A4488" i="1" l="1"/>
  <c r="B4488" i="1" s="1"/>
  <c r="A4489" i="1" l="1"/>
  <c r="B4489" i="1" s="1"/>
  <c r="A4490" i="1" l="1"/>
  <c r="B4490" i="1" s="1"/>
  <c r="A4491" i="1" l="1"/>
  <c r="B4491" i="1" s="1"/>
  <c r="A4492" i="1" l="1"/>
  <c r="B4492" i="1" s="1"/>
  <c r="A4493" i="1" l="1"/>
  <c r="B4493" i="1" s="1"/>
  <c r="A4494" i="1" l="1"/>
  <c r="B4494" i="1" s="1"/>
  <c r="A4495" i="1" l="1"/>
  <c r="B4495" i="1" s="1"/>
  <c r="A4496" i="1" l="1"/>
  <c r="B4496" i="1" s="1"/>
  <c r="A4497" i="1" l="1"/>
  <c r="B4497" i="1" s="1"/>
  <c r="A4498" i="1" l="1"/>
  <c r="B4498" i="1" s="1"/>
  <c r="A4499" i="1" l="1"/>
  <c r="B4499" i="1" s="1"/>
  <c r="A4500" i="1" l="1"/>
  <c r="B4500" i="1" s="1"/>
  <c r="A4501" i="1" l="1"/>
  <c r="B4501" i="1" s="1"/>
  <c r="A4502" i="1" l="1"/>
  <c r="B4502" i="1" s="1"/>
  <c r="A4503" i="1" l="1"/>
  <c r="B4503" i="1" s="1"/>
  <c r="A4504" i="1" l="1"/>
  <c r="B4504" i="1" s="1"/>
  <c r="A4505" i="1" l="1"/>
  <c r="B4505" i="1" s="1"/>
  <c r="A4506" i="1" l="1"/>
  <c r="B4506" i="1" s="1"/>
  <c r="A4507" i="1" l="1"/>
  <c r="B4507" i="1" s="1"/>
  <c r="A4508" i="1" l="1"/>
  <c r="B4508" i="1" s="1"/>
  <c r="A4509" i="1" l="1"/>
  <c r="B4509" i="1" s="1"/>
  <c r="A4510" i="1" l="1"/>
  <c r="B4510" i="1" s="1"/>
  <c r="A4511" i="1" l="1"/>
  <c r="B4511" i="1" s="1"/>
  <c r="A4512" i="1" l="1"/>
  <c r="B4512" i="1" s="1"/>
  <c r="A4513" i="1" l="1"/>
  <c r="B4513" i="1" s="1"/>
  <c r="A4514" i="1" l="1"/>
  <c r="B4514" i="1" s="1"/>
  <c r="A4515" i="1" l="1"/>
  <c r="B4515" i="1" s="1"/>
  <c r="A4516" i="1" l="1"/>
  <c r="B4516" i="1" s="1"/>
  <c r="A4517" i="1" l="1"/>
  <c r="B4517" i="1" s="1"/>
  <c r="A4518" i="1" l="1"/>
  <c r="B4518" i="1" s="1"/>
  <c r="A4519" i="1" l="1"/>
  <c r="B4519" i="1" s="1"/>
  <c r="A4520" i="1" l="1"/>
  <c r="B4520" i="1" s="1"/>
  <c r="A4521" i="1" l="1"/>
  <c r="B4521" i="1" s="1"/>
  <c r="A4522" i="1" l="1"/>
  <c r="B4522" i="1" s="1"/>
  <c r="A4523" i="1" l="1"/>
  <c r="B4523" i="1" s="1"/>
  <c r="A4524" i="1" l="1"/>
  <c r="B4524" i="1" s="1"/>
  <c r="A4525" i="1" l="1"/>
  <c r="B4525" i="1" s="1"/>
  <c r="A4526" i="1" l="1"/>
  <c r="B4526" i="1" s="1"/>
  <c r="A4527" i="1" l="1"/>
  <c r="B4527" i="1" s="1"/>
  <c r="A4528" i="1" l="1"/>
  <c r="B4528" i="1" s="1"/>
  <c r="A4529" i="1" l="1"/>
  <c r="B4529" i="1" s="1"/>
  <c r="A4530" i="1" l="1"/>
  <c r="B4530" i="1" s="1"/>
  <c r="A4531" i="1" l="1"/>
  <c r="B4531" i="1" s="1"/>
  <c r="A4532" i="1" l="1"/>
  <c r="B4532" i="1" s="1"/>
  <c r="A4533" i="1" l="1"/>
  <c r="B4533" i="1" s="1"/>
  <c r="A4534" i="1" l="1"/>
  <c r="B4534" i="1" s="1"/>
  <c r="A4535" i="1" l="1"/>
  <c r="B4535" i="1" s="1"/>
  <c r="A4536" i="1" l="1"/>
  <c r="B4536" i="1" s="1"/>
  <c r="A4537" i="1" l="1"/>
  <c r="B4537" i="1" s="1"/>
  <c r="A4538" i="1" l="1"/>
  <c r="B4538" i="1" s="1"/>
  <c r="A4539" i="1" l="1"/>
  <c r="B4539" i="1" s="1"/>
  <c r="A4540" i="1" l="1"/>
  <c r="B4540" i="1" s="1"/>
  <c r="A4541" i="1" l="1"/>
  <c r="B4541" i="1" s="1"/>
  <c r="A4542" i="1" l="1"/>
  <c r="B4542" i="1" s="1"/>
  <c r="A4543" i="1" l="1"/>
  <c r="B4543" i="1" s="1"/>
  <c r="A4544" i="1" l="1"/>
  <c r="B4544" i="1" s="1"/>
  <c r="A4545" i="1" l="1"/>
  <c r="B4545" i="1" s="1"/>
  <c r="A4546" i="1" l="1"/>
  <c r="B4546" i="1" s="1"/>
  <c r="A4547" i="1" l="1"/>
  <c r="B4547" i="1" s="1"/>
  <c r="A4548" i="1" l="1"/>
  <c r="B4548" i="1" s="1"/>
  <c r="A4549" i="1" l="1"/>
  <c r="B4549" i="1" s="1"/>
  <c r="A4550" i="1" l="1"/>
  <c r="B4550" i="1" s="1"/>
  <c r="A4551" i="1" l="1"/>
  <c r="B4551" i="1" s="1"/>
  <c r="A4552" i="1" l="1"/>
  <c r="B4552" i="1" s="1"/>
  <c r="A4553" i="1" l="1"/>
  <c r="B4553" i="1" s="1"/>
  <c r="A4554" i="1" l="1"/>
  <c r="B4554" i="1" s="1"/>
  <c r="A4555" i="1" l="1"/>
  <c r="B4555" i="1" s="1"/>
  <c r="A4556" i="1" l="1"/>
  <c r="B4556" i="1" s="1"/>
  <c r="A4557" i="1" l="1"/>
  <c r="B4557" i="1" s="1"/>
  <c r="A4558" i="1" l="1"/>
  <c r="B4558" i="1" s="1"/>
  <c r="A4559" i="1" l="1"/>
  <c r="B4559" i="1" s="1"/>
  <c r="A4560" i="1" l="1"/>
  <c r="B4560" i="1" s="1"/>
  <c r="A4561" i="1" l="1"/>
  <c r="B4561" i="1" s="1"/>
  <c r="A4562" i="1" l="1"/>
  <c r="B4562" i="1" s="1"/>
  <c r="A4563" i="1" l="1"/>
  <c r="B4563" i="1" s="1"/>
  <c r="A4564" i="1" l="1"/>
  <c r="B4564" i="1" s="1"/>
  <c r="A4565" i="1" l="1"/>
  <c r="B4565" i="1" s="1"/>
  <c r="A4566" i="1" l="1"/>
  <c r="B4566" i="1" s="1"/>
  <c r="A4567" i="1" l="1"/>
  <c r="B4567" i="1" s="1"/>
  <c r="A4568" i="1" l="1"/>
  <c r="B4568" i="1" s="1"/>
  <c r="A4569" i="1" l="1"/>
  <c r="B4569" i="1" s="1"/>
  <c r="A4570" i="1" l="1"/>
  <c r="B4570" i="1" s="1"/>
  <c r="A4571" i="1" l="1"/>
  <c r="B4571" i="1" s="1"/>
  <c r="A4572" i="1" l="1"/>
  <c r="B4572" i="1" s="1"/>
  <c r="A4573" i="1" l="1"/>
  <c r="B4573" i="1" s="1"/>
  <c r="A4574" i="1" l="1"/>
  <c r="B4574" i="1" s="1"/>
  <c r="A4575" i="1" l="1"/>
  <c r="B4575" i="1" s="1"/>
  <c r="A4576" i="1" l="1"/>
  <c r="B4576" i="1" s="1"/>
  <c r="A4577" i="1" l="1"/>
  <c r="B4577" i="1" s="1"/>
  <c r="A4578" i="1" l="1"/>
  <c r="B4578" i="1" s="1"/>
  <c r="A4579" i="1" l="1"/>
  <c r="B4579" i="1" s="1"/>
  <c r="A4580" i="1" l="1"/>
  <c r="B4580" i="1" s="1"/>
  <c r="A4581" i="1" l="1"/>
  <c r="B4581" i="1" s="1"/>
  <c r="A4582" i="1" l="1"/>
  <c r="B4582" i="1" s="1"/>
  <c r="A4583" i="1" l="1"/>
  <c r="B4583" i="1" s="1"/>
  <c r="A4584" i="1" l="1"/>
  <c r="B4584" i="1" s="1"/>
  <c r="A4585" i="1" l="1"/>
  <c r="B4585" i="1" s="1"/>
  <c r="A4586" i="1" l="1"/>
  <c r="B4586" i="1" s="1"/>
  <c r="A4587" i="1" l="1"/>
  <c r="B4587" i="1" s="1"/>
  <c r="A4588" i="1" l="1"/>
  <c r="B4588" i="1" s="1"/>
  <c r="A4589" i="1" l="1"/>
  <c r="B4589" i="1" s="1"/>
  <c r="A4590" i="1" l="1"/>
  <c r="B4590" i="1" s="1"/>
  <c r="A4591" i="1" l="1"/>
  <c r="B4591" i="1" s="1"/>
  <c r="A4592" i="1" l="1"/>
  <c r="B4592" i="1" s="1"/>
  <c r="A4593" i="1" l="1"/>
  <c r="B4593" i="1" s="1"/>
  <c r="A4594" i="1" l="1"/>
  <c r="B4594" i="1" s="1"/>
  <c r="A4595" i="1" l="1"/>
  <c r="B4595" i="1" s="1"/>
  <c r="A4596" i="1" l="1"/>
  <c r="B4596" i="1" s="1"/>
  <c r="A4597" i="1" l="1"/>
  <c r="B4597" i="1" s="1"/>
  <c r="A4598" i="1" l="1"/>
  <c r="B4598" i="1" s="1"/>
  <c r="A4599" i="1" l="1"/>
  <c r="B4599" i="1" s="1"/>
  <c r="A4600" i="1" l="1"/>
  <c r="B4600" i="1" s="1"/>
  <c r="A4601" i="1" l="1"/>
  <c r="B4601" i="1" s="1"/>
  <c r="A4602" i="1" l="1"/>
  <c r="B4602" i="1" s="1"/>
  <c r="A4603" i="1" l="1"/>
  <c r="B4603" i="1" s="1"/>
  <c r="A4604" i="1" l="1"/>
  <c r="B4604" i="1" s="1"/>
  <c r="A4605" i="1" l="1"/>
  <c r="B4605" i="1" s="1"/>
  <c r="A4606" i="1" l="1"/>
  <c r="B4606" i="1" s="1"/>
  <c r="A4607" i="1" l="1"/>
  <c r="B4607" i="1" s="1"/>
  <c r="A4608" i="1" l="1"/>
  <c r="B4608" i="1" s="1"/>
  <c r="A4609" i="1" l="1"/>
  <c r="B4609" i="1" s="1"/>
  <c r="A4610" i="1" l="1"/>
  <c r="B4610" i="1" s="1"/>
  <c r="A4611" i="1" l="1"/>
  <c r="B4611" i="1" s="1"/>
  <c r="A4612" i="1" l="1"/>
  <c r="B4612" i="1" s="1"/>
  <c r="A4613" i="1" l="1"/>
  <c r="B4613" i="1" s="1"/>
  <c r="A4614" i="1" l="1"/>
  <c r="B4614" i="1" s="1"/>
  <c r="A4615" i="1" l="1"/>
  <c r="B4615" i="1" s="1"/>
  <c r="A4616" i="1" l="1"/>
  <c r="B4616" i="1" s="1"/>
  <c r="A4617" i="1" l="1"/>
  <c r="B4617" i="1" s="1"/>
  <c r="A4618" i="1" l="1"/>
  <c r="B4618" i="1" s="1"/>
  <c r="A4619" i="1" l="1"/>
  <c r="B4619" i="1" s="1"/>
  <c r="A4620" i="1" l="1"/>
  <c r="B4620" i="1" s="1"/>
  <c r="A4621" i="1" l="1"/>
  <c r="B4621" i="1" s="1"/>
  <c r="A4622" i="1" l="1"/>
  <c r="B4622" i="1" s="1"/>
  <c r="A4623" i="1" l="1"/>
  <c r="B4623" i="1" s="1"/>
  <c r="A4624" i="1" l="1"/>
  <c r="B4624" i="1" s="1"/>
  <c r="A4625" i="1" l="1"/>
  <c r="B4625" i="1" s="1"/>
  <c r="A4626" i="1" l="1"/>
  <c r="B4626" i="1" s="1"/>
  <c r="A4627" i="1" l="1"/>
  <c r="B4627" i="1" s="1"/>
  <c r="A4628" i="1" l="1"/>
  <c r="B4628" i="1" s="1"/>
  <c r="A4629" i="1" l="1"/>
  <c r="B4629" i="1" s="1"/>
  <c r="A4630" i="1" l="1"/>
  <c r="B4630" i="1" s="1"/>
  <c r="A4631" i="1" l="1"/>
  <c r="B4631" i="1" s="1"/>
  <c r="A4632" i="1" l="1"/>
  <c r="B4632" i="1" s="1"/>
  <c r="A4633" i="1" l="1"/>
  <c r="B4633" i="1" s="1"/>
  <c r="A4634" i="1" l="1"/>
  <c r="B4634" i="1" s="1"/>
  <c r="A4635" i="1" l="1"/>
  <c r="B4635" i="1" s="1"/>
  <c r="A4636" i="1" l="1"/>
  <c r="B4636" i="1" s="1"/>
  <c r="A4637" i="1" l="1"/>
  <c r="B4637" i="1" s="1"/>
  <c r="A4638" i="1" l="1"/>
  <c r="B4638" i="1" s="1"/>
  <c r="A4639" i="1" l="1"/>
  <c r="B4639" i="1" s="1"/>
  <c r="A4640" i="1" l="1"/>
  <c r="B4640" i="1" s="1"/>
  <c r="A4641" i="1" l="1"/>
  <c r="B4641" i="1" s="1"/>
  <c r="A4642" i="1" l="1"/>
  <c r="B4642" i="1" s="1"/>
  <c r="A4643" i="1" l="1"/>
  <c r="B4643" i="1" s="1"/>
  <c r="A4644" i="1" l="1"/>
  <c r="B4644" i="1" s="1"/>
  <c r="A4645" i="1" l="1"/>
  <c r="B4645" i="1" s="1"/>
  <c r="A4646" i="1" l="1"/>
  <c r="B4646" i="1" s="1"/>
  <c r="A4647" i="1" l="1"/>
  <c r="B4647" i="1" s="1"/>
  <c r="A4648" i="1" l="1"/>
  <c r="B4648" i="1" s="1"/>
  <c r="A4649" i="1" l="1"/>
  <c r="B4649" i="1" s="1"/>
  <c r="A4650" i="1" l="1"/>
  <c r="B4650" i="1" s="1"/>
  <c r="A4651" i="1" l="1"/>
  <c r="B4651" i="1" s="1"/>
  <c r="A4652" i="1" l="1"/>
  <c r="B4652" i="1" s="1"/>
  <c r="A4653" i="1" l="1"/>
  <c r="B4653" i="1" s="1"/>
  <c r="A4654" i="1" l="1"/>
  <c r="B4654" i="1" s="1"/>
  <c r="A4655" i="1" l="1"/>
  <c r="B4655" i="1" s="1"/>
  <c r="A4656" i="1" l="1"/>
  <c r="B4656" i="1" s="1"/>
  <c r="A4657" i="1" l="1"/>
  <c r="B4657" i="1" s="1"/>
  <c r="A4658" i="1" l="1"/>
  <c r="B4658" i="1" s="1"/>
  <c r="A4659" i="1" l="1"/>
  <c r="B4659" i="1" s="1"/>
  <c r="A4660" i="1" l="1"/>
  <c r="B4660" i="1" s="1"/>
  <c r="A4661" i="1" l="1"/>
  <c r="B4661" i="1" s="1"/>
  <c r="A4662" i="1" l="1"/>
  <c r="B4662" i="1" s="1"/>
  <c r="A4663" i="1" l="1"/>
  <c r="B4663" i="1" s="1"/>
  <c r="A4664" i="1" l="1"/>
  <c r="B4664" i="1" s="1"/>
  <c r="A4665" i="1" l="1"/>
  <c r="B4665" i="1" s="1"/>
  <c r="A4666" i="1" l="1"/>
  <c r="B4666" i="1" s="1"/>
  <c r="A4667" i="1" l="1"/>
  <c r="B4667" i="1" s="1"/>
  <c r="A4668" i="1" l="1"/>
  <c r="B4668" i="1" s="1"/>
  <c r="A4669" i="1" l="1"/>
  <c r="B4669" i="1" s="1"/>
  <c r="A4670" i="1" l="1"/>
  <c r="B4670" i="1" s="1"/>
  <c r="A4671" i="1" l="1"/>
  <c r="B4671" i="1" s="1"/>
  <c r="A4672" i="1" l="1"/>
  <c r="B4672" i="1" s="1"/>
  <c r="A4673" i="1" l="1"/>
  <c r="B4673" i="1" s="1"/>
  <c r="A4674" i="1" l="1"/>
  <c r="B4674" i="1" s="1"/>
  <c r="A4675" i="1" l="1"/>
  <c r="B4675" i="1" s="1"/>
  <c r="A4676" i="1" l="1"/>
  <c r="B4676" i="1" s="1"/>
  <c r="A4677" i="1" l="1"/>
  <c r="B4677" i="1" s="1"/>
  <c r="A4678" i="1" l="1"/>
  <c r="B4678" i="1" s="1"/>
  <c r="A4679" i="1" l="1"/>
  <c r="B4679" i="1" s="1"/>
  <c r="A4680" i="1" l="1"/>
  <c r="B4680" i="1" s="1"/>
  <c r="A4681" i="1" l="1"/>
  <c r="B4681" i="1" s="1"/>
  <c r="A4682" i="1" l="1"/>
  <c r="B4682" i="1" s="1"/>
  <c r="A4683" i="1" l="1"/>
  <c r="B4683" i="1" s="1"/>
  <c r="A4684" i="1" l="1"/>
  <c r="B4684" i="1" s="1"/>
  <c r="A4685" i="1" l="1"/>
  <c r="B4685" i="1" s="1"/>
  <c r="A4686" i="1" l="1"/>
  <c r="B4686" i="1" s="1"/>
  <c r="A4687" i="1" l="1"/>
  <c r="B4687" i="1" s="1"/>
  <c r="A4688" i="1" l="1"/>
  <c r="B4688" i="1" s="1"/>
  <c r="A4689" i="1" l="1"/>
  <c r="B4689" i="1" s="1"/>
  <c r="A4690" i="1" l="1"/>
  <c r="B4690" i="1" s="1"/>
  <c r="A4691" i="1" l="1"/>
  <c r="B4691" i="1" s="1"/>
  <c r="A4692" i="1" l="1"/>
  <c r="B4692" i="1" s="1"/>
  <c r="A4693" i="1" l="1"/>
  <c r="B4693" i="1" s="1"/>
  <c r="A4694" i="1" l="1"/>
  <c r="B4694" i="1" s="1"/>
  <c r="A4695" i="1" l="1"/>
  <c r="B4695" i="1" s="1"/>
  <c r="A4696" i="1" l="1"/>
  <c r="B4696" i="1" s="1"/>
  <c r="A4697" i="1" l="1"/>
  <c r="B4697" i="1" s="1"/>
  <c r="A4698" i="1" l="1"/>
  <c r="B4698" i="1" s="1"/>
  <c r="A4699" i="1" l="1"/>
  <c r="B4699" i="1" s="1"/>
  <c r="A4700" i="1" l="1"/>
  <c r="B4700" i="1" s="1"/>
  <c r="A4701" i="1" l="1"/>
  <c r="B4701" i="1" s="1"/>
  <c r="A4702" i="1" l="1"/>
  <c r="B4702" i="1" s="1"/>
  <c r="A4703" i="1" l="1"/>
  <c r="B4703" i="1" s="1"/>
  <c r="A4704" i="1" l="1"/>
  <c r="B4704" i="1" s="1"/>
  <c r="A4705" i="1" l="1"/>
  <c r="B4705" i="1" s="1"/>
  <c r="A4706" i="1" l="1"/>
  <c r="B4706" i="1" s="1"/>
  <c r="A4707" i="1" l="1"/>
  <c r="B4707" i="1" s="1"/>
  <c r="A4708" i="1" l="1"/>
  <c r="B4708" i="1" s="1"/>
  <c r="A4709" i="1" l="1"/>
  <c r="B4709" i="1" s="1"/>
  <c r="A4710" i="1" l="1"/>
  <c r="B4710" i="1" s="1"/>
  <c r="A4711" i="1" l="1"/>
  <c r="B4711" i="1" s="1"/>
  <c r="A4712" i="1" l="1"/>
  <c r="B4712" i="1" s="1"/>
  <c r="A4713" i="1" l="1"/>
  <c r="B4713" i="1" s="1"/>
  <c r="A4714" i="1" l="1"/>
  <c r="B4714" i="1" s="1"/>
  <c r="A4715" i="1" l="1"/>
  <c r="B4715" i="1" s="1"/>
  <c r="A4716" i="1" l="1"/>
  <c r="B4716" i="1" s="1"/>
  <c r="A4717" i="1" l="1"/>
  <c r="B4717" i="1" s="1"/>
  <c r="A4718" i="1" l="1"/>
  <c r="B4718" i="1" s="1"/>
  <c r="A4719" i="1" l="1"/>
  <c r="B4719" i="1" s="1"/>
  <c r="A4720" i="1" l="1"/>
  <c r="B4720" i="1" s="1"/>
  <c r="A4721" i="1" l="1"/>
  <c r="B4721" i="1" s="1"/>
  <c r="A4722" i="1" l="1"/>
  <c r="B4722" i="1" s="1"/>
  <c r="A4723" i="1" l="1"/>
  <c r="B4723" i="1" s="1"/>
  <c r="A4724" i="1" l="1"/>
  <c r="B4724" i="1" s="1"/>
  <c r="A4725" i="1" l="1"/>
  <c r="B4725" i="1" s="1"/>
  <c r="A4726" i="1" l="1"/>
  <c r="B4726" i="1" s="1"/>
  <c r="A4727" i="1" l="1"/>
  <c r="B4727" i="1" s="1"/>
  <c r="A4728" i="1" l="1"/>
  <c r="B4728" i="1" s="1"/>
  <c r="A4729" i="1" l="1"/>
  <c r="B4729" i="1" s="1"/>
  <c r="A4730" i="1" l="1"/>
  <c r="B4730" i="1" s="1"/>
  <c r="A4731" i="1" l="1"/>
  <c r="B4731" i="1" s="1"/>
  <c r="A4732" i="1" l="1"/>
  <c r="B4732" i="1" s="1"/>
  <c r="A4733" i="1" l="1"/>
  <c r="B4733" i="1" s="1"/>
  <c r="A4734" i="1" l="1"/>
  <c r="B4734" i="1" s="1"/>
  <c r="A4735" i="1" l="1"/>
  <c r="B4735" i="1" s="1"/>
  <c r="A4736" i="1" l="1"/>
  <c r="B4736" i="1" s="1"/>
  <c r="A4737" i="1" l="1"/>
  <c r="B4737" i="1" s="1"/>
  <c r="A4738" i="1" l="1"/>
  <c r="B4738" i="1" s="1"/>
  <c r="A4739" i="1" l="1"/>
  <c r="B4739" i="1" s="1"/>
  <c r="A4740" i="1" l="1"/>
  <c r="B4740" i="1" s="1"/>
  <c r="A4741" i="1" l="1"/>
  <c r="B4741" i="1" s="1"/>
  <c r="A4742" i="1" l="1"/>
  <c r="B4742" i="1" s="1"/>
  <c r="A4743" i="1" l="1"/>
  <c r="B4743" i="1" s="1"/>
  <c r="A4744" i="1" l="1"/>
  <c r="B4744" i="1" s="1"/>
  <c r="A4745" i="1" l="1"/>
  <c r="B4745" i="1" s="1"/>
  <c r="A4746" i="1" l="1"/>
  <c r="B4746" i="1" s="1"/>
  <c r="A4747" i="1" l="1"/>
  <c r="B4747" i="1" s="1"/>
  <c r="A4748" i="1" l="1"/>
  <c r="B4748" i="1" s="1"/>
  <c r="A4749" i="1" l="1"/>
  <c r="B4749" i="1" s="1"/>
  <c r="A4750" i="1" l="1"/>
  <c r="B4750" i="1" s="1"/>
  <c r="A4751" i="1" l="1"/>
  <c r="B4751" i="1" s="1"/>
  <c r="A4752" i="1" l="1"/>
  <c r="B4752" i="1" s="1"/>
  <c r="A4753" i="1" l="1"/>
  <c r="B4753" i="1" s="1"/>
  <c r="A4754" i="1" l="1"/>
  <c r="B4754" i="1" s="1"/>
  <c r="A4755" i="1" l="1"/>
  <c r="B4755" i="1" s="1"/>
  <c r="A4756" i="1" l="1"/>
  <c r="B4756" i="1" s="1"/>
  <c r="A4757" i="1" l="1"/>
  <c r="B4757" i="1" s="1"/>
  <c r="A4758" i="1" l="1"/>
  <c r="B4758" i="1" s="1"/>
  <c r="A4759" i="1" l="1"/>
  <c r="B4759" i="1" s="1"/>
  <c r="A4760" i="1" l="1"/>
  <c r="B4760" i="1" s="1"/>
  <c r="A4761" i="1" l="1"/>
  <c r="B4761" i="1" s="1"/>
  <c r="A4762" i="1" l="1"/>
  <c r="B4762" i="1" s="1"/>
  <c r="A4763" i="1" l="1"/>
  <c r="B4763" i="1" s="1"/>
  <c r="A4764" i="1" l="1"/>
  <c r="B4764" i="1" s="1"/>
  <c r="A4765" i="1" l="1"/>
  <c r="B4765" i="1" s="1"/>
  <c r="A4766" i="1" l="1"/>
  <c r="B4766" i="1" s="1"/>
  <c r="A4767" i="1" l="1"/>
  <c r="B4767" i="1" s="1"/>
  <c r="A4768" i="1" l="1"/>
  <c r="B4768" i="1" s="1"/>
  <c r="A4769" i="1" l="1"/>
  <c r="B4769" i="1" s="1"/>
  <c r="A4770" i="1" l="1"/>
  <c r="B4770" i="1" s="1"/>
  <c r="A4771" i="1" l="1"/>
  <c r="B4771" i="1" s="1"/>
  <c r="A4772" i="1" l="1"/>
  <c r="B4772" i="1" s="1"/>
  <c r="A4773" i="1" l="1"/>
  <c r="B4773" i="1" s="1"/>
  <c r="A4774" i="1" l="1"/>
  <c r="B4774" i="1" s="1"/>
  <c r="A4775" i="1" l="1"/>
  <c r="B4775" i="1" s="1"/>
  <c r="A4776" i="1" l="1"/>
  <c r="B4776" i="1" s="1"/>
  <c r="A4777" i="1" l="1"/>
  <c r="B4777" i="1" s="1"/>
  <c r="A4778" i="1" l="1"/>
  <c r="B4778" i="1" s="1"/>
  <c r="A4779" i="1" l="1"/>
  <c r="B4779" i="1" s="1"/>
  <c r="A4780" i="1" l="1"/>
  <c r="B4780" i="1" s="1"/>
  <c r="A4781" i="1" l="1"/>
  <c r="B4781" i="1" s="1"/>
  <c r="A4782" i="1" l="1"/>
  <c r="B4782" i="1" s="1"/>
  <c r="A4783" i="1" l="1"/>
  <c r="B4783" i="1" s="1"/>
  <c r="A4784" i="1" l="1"/>
  <c r="B4784" i="1" s="1"/>
  <c r="A4785" i="1" l="1"/>
  <c r="B4785" i="1" s="1"/>
  <c r="A4786" i="1" l="1"/>
  <c r="B4786" i="1" s="1"/>
  <c r="A4787" i="1" l="1"/>
  <c r="B4787" i="1" s="1"/>
  <c r="A4788" i="1" l="1"/>
  <c r="B4788" i="1" s="1"/>
  <c r="A4789" i="1" l="1"/>
  <c r="B4789" i="1" s="1"/>
  <c r="A4790" i="1" l="1"/>
  <c r="B4790" i="1" s="1"/>
  <c r="A4791" i="1" l="1"/>
  <c r="B4791" i="1" s="1"/>
  <c r="A4792" i="1" l="1"/>
  <c r="B4792" i="1" s="1"/>
  <c r="A4793" i="1" l="1"/>
  <c r="B4793" i="1" s="1"/>
  <c r="A4794" i="1" l="1"/>
  <c r="B4794" i="1" s="1"/>
  <c r="A4795" i="1" l="1"/>
  <c r="B4795" i="1" s="1"/>
  <c r="A4796" i="1" l="1"/>
  <c r="B4796" i="1" s="1"/>
  <c r="A4797" i="1" l="1"/>
  <c r="B4797" i="1" s="1"/>
  <c r="A4798" i="1" l="1"/>
  <c r="B4798" i="1" s="1"/>
  <c r="A4799" i="1" l="1"/>
  <c r="B4799" i="1" s="1"/>
  <c r="A4800" i="1" l="1"/>
  <c r="B4800" i="1" s="1"/>
  <c r="A4801" i="1" l="1"/>
  <c r="B4801" i="1" s="1"/>
  <c r="A4802" i="1" l="1"/>
  <c r="B4802" i="1" s="1"/>
  <c r="A4803" i="1" l="1"/>
  <c r="B4803" i="1" s="1"/>
  <c r="A4804" i="1" l="1"/>
  <c r="B4804" i="1" s="1"/>
  <c r="A4805" i="1" l="1"/>
  <c r="B4805" i="1" s="1"/>
  <c r="A4806" i="1" l="1"/>
  <c r="B4806" i="1" s="1"/>
  <c r="A4807" i="1" l="1"/>
  <c r="B4807" i="1" s="1"/>
  <c r="A4808" i="1" l="1"/>
  <c r="B4808" i="1" s="1"/>
  <c r="A4809" i="1" l="1"/>
  <c r="B4809" i="1" s="1"/>
  <c r="A4810" i="1" l="1"/>
  <c r="B4810" i="1" s="1"/>
  <c r="A4811" i="1" l="1"/>
  <c r="B4811" i="1" s="1"/>
  <c r="A4812" i="1" l="1"/>
  <c r="B4812" i="1" s="1"/>
  <c r="A4813" i="1" l="1"/>
  <c r="B4813" i="1" s="1"/>
  <c r="A4814" i="1" l="1"/>
  <c r="B4814" i="1" s="1"/>
  <c r="A4815" i="1" l="1"/>
  <c r="B4815" i="1" s="1"/>
  <c r="A4816" i="1" l="1"/>
  <c r="B4816" i="1" s="1"/>
  <c r="A4817" i="1" l="1"/>
  <c r="B4817" i="1" s="1"/>
  <c r="A4818" i="1" l="1"/>
  <c r="B4818" i="1" s="1"/>
  <c r="A4819" i="1" l="1"/>
  <c r="B4819" i="1" s="1"/>
  <c r="A4820" i="1" l="1"/>
  <c r="B4820" i="1" s="1"/>
  <c r="A4821" i="1" l="1"/>
  <c r="B4821" i="1" s="1"/>
  <c r="A4822" i="1" l="1"/>
  <c r="B4822" i="1" s="1"/>
  <c r="A4823" i="1" l="1"/>
  <c r="B4823" i="1" s="1"/>
  <c r="A4824" i="1" l="1"/>
  <c r="B4824" i="1" s="1"/>
  <c r="A4825" i="1" l="1"/>
  <c r="B4825" i="1" s="1"/>
  <c r="A4826" i="1" l="1"/>
  <c r="B4826" i="1" s="1"/>
  <c r="A4827" i="1" l="1"/>
  <c r="B4827" i="1" s="1"/>
  <c r="A4828" i="1" l="1"/>
  <c r="B4828" i="1" s="1"/>
  <c r="A4829" i="1" l="1"/>
  <c r="B4829" i="1" s="1"/>
  <c r="A4830" i="1" l="1"/>
  <c r="B4830" i="1" s="1"/>
  <c r="A4831" i="1" l="1"/>
  <c r="B4831" i="1" s="1"/>
  <c r="A4832" i="1" l="1"/>
  <c r="B4832" i="1" s="1"/>
  <c r="A4833" i="1" l="1"/>
  <c r="B4833" i="1" s="1"/>
  <c r="A4834" i="1" l="1"/>
  <c r="B4834" i="1" s="1"/>
  <c r="A4835" i="1" l="1"/>
  <c r="B4835" i="1" s="1"/>
  <c r="A4836" i="1" l="1"/>
  <c r="B4836" i="1" s="1"/>
  <c r="A4837" i="1" l="1"/>
  <c r="B4837" i="1" s="1"/>
  <c r="A4838" i="1" l="1"/>
  <c r="B4838" i="1" s="1"/>
  <c r="A4839" i="1" l="1"/>
  <c r="B4839" i="1" s="1"/>
  <c r="A4840" i="1" l="1"/>
  <c r="B4840" i="1" s="1"/>
  <c r="A4841" i="1" l="1"/>
  <c r="B4841" i="1" s="1"/>
  <c r="A4842" i="1" l="1"/>
  <c r="B4842" i="1" s="1"/>
  <c r="A4843" i="1" l="1"/>
  <c r="B4843" i="1" s="1"/>
  <c r="A4844" i="1" l="1"/>
  <c r="B4844" i="1" s="1"/>
  <c r="A4845" i="1" l="1"/>
  <c r="B4845" i="1" s="1"/>
  <c r="A4846" i="1" l="1"/>
  <c r="B4846" i="1" s="1"/>
  <c r="A4847" i="1" l="1"/>
  <c r="B4847" i="1" s="1"/>
  <c r="A4848" i="1" l="1"/>
  <c r="B4848" i="1" s="1"/>
  <c r="A4849" i="1" l="1"/>
  <c r="B4849" i="1" s="1"/>
  <c r="A4850" i="1" l="1"/>
  <c r="B4850" i="1" s="1"/>
  <c r="A4851" i="1" l="1"/>
  <c r="B4851" i="1" s="1"/>
  <c r="A4852" i="1" l="1"/>
  <c r="B4852" i="1" s="1"/>
  <c r="A4853" i="1" l="1"/>
  <c r="B4853" i="1" s="1"/>
  <c r="A4854" i="1" l="1"/>
  <c r="B4854" i="1" s="1"/>
  <c r="A4855" i="1" l="1"/>
  <c r="B4855" i="1" s="1"/>
  <c r="A4856" i="1" l="1"/>
  <c r="B4856" i="1" s="1"/>
  <c r="A4857" i="1" l="1"/>
  <c r="B4857" i="1" s="1"/>
  <c r="A4858" i="1" l="1"/>
  <c r="B4858" i="1" s="1"/>
  <c r="A4859" i="1" l="1"/>
  <c r="B4859" i="1" s="1"/>
  <c r="A4860" i="1" l="1"/>
  <c r="B4860" i="1" s="1"/>
  <c r="A4861" i="1" l="1"/>
  <c r="B4861" i="1" s="1"/>
  <c r="A4862" i="1" l="1"/>
  <c r="B4862" i="1" s="1"/>
  <c r="A4863" i="1" l="1"/>
  <c r="B4863" i="1" s="1"/>
  <c r="A4864" i="1" l="1"/>
  <c r="B4864" i="1" s="1"/>
  <c r="A4865" i="1" l="1"/>
  <c r="B4865" i="1" s="1"/>
  <c r="A4866" i="1" l="1"/>
  <c r="B4866" i="1" s="1"/>
  <c r="A4867" i="1" l="1"/>
  <c r="B4867" i="1" s="1"/>
  <c r="A4868" i="1" l="1"/>
  <c r="B4868" i="1" s="1"/>
  <c r="A4869" i="1" l="1"/>
  <c r="B4869" i="1" s="1"/>
  <c r="A4870" i="1" l="1"/>
  <c r="B4870" i="1" s="1"/>
  <c r="A4871" i="1" l="1"/>
  <c r="B4871" i="1" s="1"/>
  <c r="A4872" i="1" l="1"/>
  <c r="B4872" i="1" s="1"/>
  <c r="A4873" i="1" l="1"/>
  <c r="B4873" i="1" s="1"/>
  <c r="A4874" i="1" l="1"/>
  <c r="B4874" i="1" s="1"/>
  <c r="A4875" i="1" l="1"/>
  <c r="B4875" i="1" s="1"/>
  <c r="A4876" i="1" l="1"/>
  <c r="B4876" i="1" s="1"/>
  <c r="A4877" i="1" l="1"/>
  <c r="B4877" i="1" s="1"/>
  <c r="A4878" i="1" l="1"/>
  <c r="B4878" i="1" s="1"/>
  <c r="A4879" i="1" l="1"/>
  <c r="B4879" i="1" s="1"/>
  <c r="A4880" i="1" l="1"/>
  <c r="B4880" i="1" s="1"/>
  <c r="A4881" i="1" l="1"/>
  <c r="B4881" i="1" s="1"/>
  <c r="A4882" i="1" l="1"/>
  <c r="B4882" i="1" s="1"/>
  <c r="A4883" i="1" l="1"/>
  <c r="B4883" i="1" s="1"/>
  <c r="A4884" i="1" l="1"/>
  <c r="B4884" i="1" s="1"/>
  <c r="A4885" i="1" l="1"/>
  <c r="B4885" i="1" s="1"/>
  <c r="A4886" i="1" l="1"/>
  <c r="B4886" i="1" s="1"/>
  <c r="A4887" i="1" l="1"/>
  <c r="B4887" i="1" s="1"/>
  <c r="A4888" i="1" l="1"/>
  <c r="B4888" i="1" s="1"/>
  <c r="A4889" i="1" l="1"/>
  <c r="B4889" i="1" s="1"/>
  <c r="A4890" i="1" l="1"/>
  <c r="B4890" i="1" s="1"/>
  <c r="A4891" i="1" l="1"/>
  <c r="B4891" i="1" s="1"/>
  <c r="A4892" i="1" l="1"/>
  <c r="B4892" i="1" s="1"/>
  <c r="A4893" i="1" l="1"/>
  <c r="B4893" i="1" s="1"/>
  <c r="A4894" i="1" l="1"/>
  <c r="B4894" i="1" s="1"/>
  <c r="A4895" i="1" l="1"/>
  <c r="B4895" i="1" s="1"/>
  <c r="A4896" i="1" l="1"/>
  <c r="B4896" i="1" s="1"/>
  <c r="A4897" i="1" l="1"/>
  <c r="B4897" i="1" s="1"/>
  <c r="A4898" i="1" l="1"/>
  <c r="B4898" i="1" s="1"/>
  <c r="A4899" i="1" l="1"/>
  <c r="B4899" i="1" s="1"/>
  <c r="A4900" i="1" l="1"/>
  <c r="B4900" i="1" s="1"/>
  <c r="A4901" i="1" l="1"/>
  <c r="B4901" i="1" s="1"/>
  <c r="A4902" i="1" l="1"/>
  <c r="B4902" i="1" s="1"/>
  <c r="A4903" i="1" l="1"/>
  <c r="B4903" i="1" s="1"/>
  <c r="A4904" i="1" l="1"/>
  <c r="B4904" i="1" s="1"/>
  <c r="A4905" i="1" l="1"/>
  <c r="B4905" i="1" s="1"/>
  <c r="A4906" i="1" l="1"/>
  <c r="B4906" i="1" s="1"/>
  <c r="A4907" i="1" l="1"/>
  <c r="B4907" i="1" s="1"/>
  <c r="A4908" i="1" l="1"/>
  <c r="B4908" i="1" s="1"/>
  <c r="A4909" i="1" l="1"/>
  <c r="B4909" i="1" s="1"/>
  <c r="A4910" i="1" l="1"/>
  <c r="B4910" i="1" s="1"/>
  <c r="A4911" i="1" l="1"/>
  <c r="B4911" i="1" s="1"/>
  <c r="A4912" i="1" l="1"/>
  <c r="B4912" i="1" s="1"/>
  <c r="A4913" i="1" l="1"/>
  <c r="B4913" i="1" s="1"/>
  <c r="A4914" i="1" l="1"/>
  <c r="B4914" i="1" s="1"/>
  <c r="A4915" i="1" l="1"/>
  <c r="B4915" i="1" s="1"/>
  <c r="A4916" i="1" l="1"/>
  <c r="B4916" i="1" s="1"/>
  <c r="A4917" i="1" l="1"/>
  <c r="B4917" i="1" s="1"/>
  <c r="A4918" i="1" l="1"/>
  <c r="B4918" i="1" s="1"/>
  <c r="A4919" i="1" l="1"/>
  <c r="B4919" i="1" s="1"/>
  <c r="A4920" i="1" l="1"/>
  <c r="B4920" i="1" s="1"/>
  <c r="A4921" i="1" l="1"/>
  <c r="B4921" i="1" s="1"/>
  <c r="A4922" i="1" l="1"/>
  <c r="B4922" i="1" s="1"/>
  <c r="A4923" i="1" l="1"/>
  <c r="B4923" i="1" s="1"/>
  <c r="A4924" i="1" l="1"/>
  <c r="B4924" i="1" s="1"/>
  <c r="A4925" i="1" l="1"/>
  <c r="B4925" i="1" s="1"/>
  <c r="A4926" i="1" l="1"/>
  <c r="B4926" i="1" s="1"/>
  <c r="A4927" i="1" l="1"/>
  <c r="B4927" i="1" s="1"/>
  <c r="A4928" i="1" l="1"/>
  <c r="B4928" i="1" s="1"/>
  <c r="A4929" i="1" l="1"/>
  <c r="B4929" i="1" s="1"/>
  <c r="A4930" i="1" l="1"/>
  <c r="B4930" i="1" s="1"/>
  <c r="A4931" i="1" l="1"/>
  <c r="B4931" i="1" s="1"/>
  <c r="A4932" i="1" l="1"/>
  <c r="B4932" i="1" s="1"/>
  <c r="A4933" i="1" l="1"/>
  <c r="B4933" i="1" s="1"/>
  <c r="A4934" i="1" l="1"/>
  <c r="B4934" i="1" s="1"/>
  <c r="A4935" i="1" l="1"/>
  <c r="B4935" i="1" s="1"/>
  <c r="A4936" i="1" l="1"/>
  <c r="B4936" i="1" s="1"/>
  <c r="A4937" i="1" l="1"/>
  <c r="B4937" i="1" s="1"/>
  <c r="A4938" i="1" l="1"/>
  <c r="B4938" i="1" s="1"/>
  <c r="A4939" i="1" l="1"/>
  <c r="B4939" i="1" s="1"/>
  <c r="A4940" i="1" l="1"/>
  <c r="B4940" i="1" s="1"/>
  <c r="A4941" i="1" l="1"/>
  <c r="B4941" i="1" s="1"/>
  <c r="A4942" i="1" l="1"/>
  <c r="B4942" i="1" s="1"/>
  <c r="A4943" i="1" l="1"/>
  <c r="B4943" i="1" s="1"/>
  <c r="A4944" i="1" l="1"/>
  <c r="B4944" i="1" s="1"/>
  <c r="A4945" i="1" l="1"/>
  <c r="B4945" i="1" s="1"/>
  <c r="A4946" i="1" l="1"/>
  <c r="B4946" i="1" s="1"/>
  <c r="A4947" i="1" l="1"/>
  <c r="B4947" i="1" s="1"/>
  <c r="A4948" i="1" l="1"/>
  <c r="B4948" i="1" s="1"/>
  <c r="A4949" i="1" l="1"/>
  <c r="B4949" i="1" s="1"/>
  <c r="A4950" i="1" l="1"/>
  <c r="B4950" i="1" s="1"/>
  <c r="A4951" i="1" l="1"/>
  <c r="B4951" i="1" s="1"/>
  <c r="A4952" i="1" l="1"/>
  <c r="B4952" i="1" s="1"/>
  <c r="A4953" i="1" l="1"/>
  <c r="B4953" i="1" s="1"/>
  <c r="A4954" i="1" l="1"/>
  <c r="B4954" i="1" s="1"/>
  <c r="A4955" i="1" l="1"/>
  <c r="B4955" i="1" s="1"/>
  <c r="A4956" i="1" l="1"/>
  <c r="B4956" i="1" s="1"/>
  <c r="A4957" i="1" l="1"/>
  <c r="B4957" i="1" s="1"/>
  <c r="A4958" i="1" l="1"/>
  <c r="B4958" i="1" s="1"/>
  <c r="A4959" i="1" l="1"/>
  <c r="B4959" i="1" s="1"/>
  <c r="A4960" i="1" l="1"/>
  <c r="B4960" i="1" s="1"/>
  <c r="A4961" i="1" l="1"/>
  <c r="B4961" i="1" s="1"/>
  <c r="A4962" i="1" l="1"/>
  <c r="B4962" i="1" s="1"/>
  <c r="A4963" i="1" l="1"/>
  <c r="B4963" i="1" s="1"/>
  <c r="A4964" i="1" l="1"/>
  <c r="B4964" i="1" s="1"/>
  <c r="A4965" i="1" l="1"/>
  <c r="B4965" i="1" s="1"/>
  <c r="A4966" i="1" l="1"/>
  <c r="B4966" i="1" s="1"/>
  <c r="A4967" i="1" l="1"/>
  <c r="B4967" i="1" s="1"/>
  <c r="A4968" i="1" l="1"/>
  <c r="B4968" i="1" s="1"/>
  <c r="A4969" i="1" l="1"/>
  <c r="B4969" i="1" s="1"/>
  <c r="A4970" i="1" l="1"/>
  <c r="B4970" i="1" s="1"/>
  <c r="A4971" i="1" l="1"/>
  <c r="B4971" i="1" s="1"/>
  <c r="A4972" i="1" l="1"/>
  <c r="B4972" i="1" s="1"/>
  <c r="A4973" i="1" l="1"/>
  <c r="B4973" i="1" s="1"/>
  <c r="A4974" i="1" l="1"/>
  <c r="B4974" i="1" s="1"/>
  <c r="A4975" i="1" l="1"/>
  <c r="B4975" i="1" s="1"/>
  <c r="A4976" i="1" l="1"/>
  <c r="B4976" i="1" s="1"/>
  <c r="A4977" i="1" l="1"/>
  <c r="B4977" i="1" s="1"/>
  <c r="A4978" i="1" l="1"/>
  <c r="B4978" i="1" s="1"/>
  <c r="A4979" i="1" l="1"/>
  <c r="B4979" i="1" s="1"/>
  <c r="A4980" i="1" l="1"/>
  <c r="B4980" i="1" s="1"/>
  <c r="A4981" i="1" l="1"/>
  <c r="B4981" i="1" s="1"/>
  <c r="A4982" i="1" l="1"/>
  <c r="B4982" i="1" s="1"/>
  <c r="A4983" i="1" l="1"/>
  <c r="B4983" i="1" s="1"/>
  <c r="A4984" i="1" l="1"/>
  <c r="B4984" i="1" s="1"/>
  <c r="A4985" i="1" l="1"/>
  <c r="B4985" i="1" s="1"/>
  <c r="A4986" i="1" l="1"/>
  <c r="B4986" i="1" s="1"/>
  <c r="A4987" i="1" l="1"/>
  <c r="B4987" i="1" s="1"/>
  <c r="A4988" i="1" l="1"/>
  <c r="B4988" i="1" s="1"/>
  <c r="A4989" i="1" l="1"/>
  <c r="B4989" i="1" s="1"/>
  <c r="A4990" i="1" l="1"/>
  <c r="B4990" i="1" s="1"/>
  <c r="A4991" i="1" l="1"/>
  <c r="B4991" i="1" s="1"/>
  <c r="A4992" i="1" l="1"/>
  <c r="B4992" i="1" s="1"/>
  <c r="A4993" i="1" l="1"/>
  <c r="B4993" i="1" s="1"/>
  <c r="A4994" i="1" l="1"/>
  <c r="B4994" i="1" s="1"/>
  <c r="A4995" i="1" l="1"/>
  <c r="B4995" i="1" s="1"/>
  <c r="A4996" i="1" l="1"/>
  <c r="B4996" i="1" s="1"/>
  <c r="A4997" i="1" l="1"/>
  <c r="B4997" i="1" s="1"/>
  <c r="A4998" i="1" l="1"/>
  <c r="B4998" i="1" s="1"/>
  <c r="A4999" i="1" l="1"/>
  <c r="B4999" i="1" s="1"/>
  <c r="A5000" i="1" l="1"/>
  <c r="B5000" i="1" s="1"/>
  <c r="A5001" i="1" l="1"/>
  <c r="B5001" i="1" s="1"/>
  <c r="A5002" i="1" l="1"/>
  <c r="B5002" i="1" s="1"/>
  <c r="A5003" i="1" l="1"/>
  <c r="B5003" i="1" s="1"/>
  <c r="A5004" i="1" l="1"/>
  <c r="B5004" i="1" s="1"/>
  <c r="A5005" i="1" l="1"/>
  <c r="B5005" i="1" s="1"/>
  <c r="A5006" i="1" l="1"/>
  <c r="B5006" i="1" s="1"/>
  <c r="A5007" i="1" l="1"/>
  <c r="B5007" i="1" s="1"/>
  <c r="A5008" i="1" l="1"/>
  <c r="B5008" i="1" s="1"/>
  <c r="A5009" i="1" l="1"/>
  <c r="B5009" i="1" s="1"/>
  <c r="A5010" i="1" l="1"/>
  <c r="B5010" i="1" s="1"/>
  <c r="A5011" i="1" l="1"/>
  <c r="B5011" i="1" s="1"/>
  <c r="A5012" i="1" l="1"/>
  <c r="B5012" i="1" s="1"/>
  <c r="A5013" i="1" l="1"/>
  <c r="B5013" i="1" s="1"/>
  <c r="A5014" i="1" l="1"/>
  <c r="B5014" i="1" s="1"/>
  <c r="A5015" i="1" l="1"/>
  <c r="B5015" i="1" s="1"/>
  <c r="A5016" i="1" l="1"/>
  <c r="B5016" i="1" s="1"/>
  <c r="A5017" i="1" l="1"/>
  <c r="B5017" i="1" s="1"/>
  <c r="A5018" i="1" l="1"/>
  <c r="B5018" i="1" s="1"/>
  <c r="A5019" i="1" l="1"/>
  <c r="B5019" i="1" s="1"/>
  <c r="A5020" i="1" l="1"/>
  <c r="B5020" i="1" s="1"/>
  <c r="A5021" i="1" l="1"/>
  <c r="B5021" i="1" s="1"/>
  <c r="A5022" i="1" l="1"/>
  <c r="B5022" i="1" s="1"/>
  <c r="A5023" i="1" l="1"/>
  <c r="B5023" i="1" s="1"/>
  <c r="A5024" i="1" l="1"/>
  <c r="B5024" i="1" s="1"/>
  <c r="A5025" i="1" l="1"/>
  <c r="B5025" i="1" s="1"/>
  <c r="A5026" i="1" l="1"/>
  <c r="B5026" i="1" s="1"/>
  <c r="A5027" i="1" l="1"/>
  <c r="B5027" i="1" s="1"/>
  <c r="A5028" i="1" l="1"/>
  <c r="B5028" i="1" s="1"/>
  <c r="A5029" i="1" l="1"/>
  <c r="B5029" i="1" s="1"/>
  <c r="A5030" i="1" l="1"/>
  <c r="B5030" i="1" s="1"/>
  <c r="A5031" i="1" l="1"/>
  <c r="B5031" i="1" s="1"/>
  <c r="A5032" i="1" l="1"/>
  <c r="B5032" i="1" s="1"/>
  <c r="A5033" i="1" l="1"/>
  <c r="B5033" i="1" s="1"/>
  <c r="A5034" i="1" l="1"/>
  <c r="B5034" i="1" s="1"/>
  <c r="A5035" i="1" l="1"/>
  <c r="B5035" i="1" s="1"/>
  <c r="A5036" i="1" l="1"/>
  <c r="B5036" i="1" s="1"/>
  <c r="A5037" i="1" l="1"/>
  <c r="B5037" i="1" s="1"/>
  <c r="A5038" i="1" l="1"/>
  <c r="B5038" i="1" s="1"/>
  <c r="A5039" i="1" l="1"/>
  <c r="B5039" i="1" s="1"/>
  <c r="A5040" i="1" l="1"/>
  <c r="B5040" i="1" s="1"/>
  <c r="A5041" i="1" l="1"/>
  <c r="B5041" i="1" s="1"/>
  <c r="A5042" i="1" l="1"/>
  <c r="B5042" i="1" s="1"/>
  <c r="E32" i="1" l="1"/>
  <c r="E31" i="1"/>
  <c r="E33" i="1"/>
  <c r="D40" i="1"/>
  <c r="D41" i="1"/>
  <c r="E27" i="1"/>
</calcChain>
</file>

<file path=xl/sharedStrings.xml><?xml version="1.0" encoding="utf-8"?>
<sst xmlns="http://schemas.openxmlformats.org/spreadsheetml/2006/main" count="102" uniqueCount="83">
  <si>
    <t>[Hz]</t>
  </si>
  <si>
    <t>[dB]</t>
  </si>
  <si>
    <t>Hz</t>
  </si>
  <si>
    <t>f</t>
  </si>
  <si>
    <t>f_dec</t>
  </si>
  <si>
    <t>f_ord</t>
  </si>
  <si>
    <t>Modulator Frequency</t>
  </si>
  <si>
    <t>Fm</t>
  </si>
  <si>
    <t>ms</t>
  </si>
  <si>
    <t>Decimation Factor</t>
  </si>
  <si>
    <t>Sinc Filter Order</t>
  </si>
  <si>
    <t>n_avg</t>
  </si>
  <si>
    <t>Decimation Factor 2</t>
  </si>
  <si>
    <t>f_dec2</t>
  </si>
  <si>
    <t>f_start</t>
  </si>
  <si>
    <t>f_stop</t>
  </si>
  <si>
    <t>Instructions:</t>
  </si>
  <si>
    <t>Note: There is some additional latency to first output due to filter processing time, ADC wakeup etc.</t>
  </si>
  <si>
    <t>Filter Settling Time</t>
  </si>
  <si>
    <t>Frequency Range for Plot:</t>
  </si>
  <si>
    <t>Generated Graph Title:</t>
  </si>
  <si>
    <t xml:space="preserve">Output Data Rate </t>
  </si>
  <si>
    <t>Rej. BW</t>
  </si>
  <si>
    <t>Rejection for</t>
  </si>
  <si>
    <t>dB</t>
  </si>
  <si>
    <t>0 or 1</t>
  </si>
  <si>
    <t>Name</t>
  </si>
  <si>
    <t>Symbol</t>
  </si>
  <si>
    <t>Value</t>
  </si>
  <si>
    <t>Unit</t>
  </si>
  <si>
    <t>Range</t>
  </si>
  <si>
    <t>Comment</t>
  </si>
  <si>
    <t>Fnotch</t>
  </si>
  <si>
    <t>Fdata</t>
  </si>
  <si>
    <t>Tsettle</t>
  </si>
  <si>
    <t>Single Cycle / Multiple-Channels</t>
  </si>
  <si>
    <t>F-3dB</t>
  </si>
  <si>
    <t>Passband</t>
  </si>
  <si>
    <t>MCLK Frequency</t>
  </si>
  <si>
    <t>MHz</t>
  </si>
  <si>
    <t>Mclk</t>
  </si>
  <si>
    <t>Average</t>
  </si>
  <si>
    <t>Do not change these values, they reflect the silicon implementation!</t>
  </si>
  <si>
    <t>FS_limits:</t>
  </si>
  <si>
    <t>0 / 1 choice</t>
  </si>
  <si>
    <t>Sinc choice</t>
  </si>
  <si>
    <t>H(f)</t>
  </si>
  <si>
    <t>but the value can be modified to plot any different scale</t>
  </si>
  <si>
    <t>ODR[4:0]</t>
  </si>
  <si>
    <t>Sinc^5 + Sinc^1</t>
  </si>
  <si>
    <t>Sinc3</t>
  </si>
  <si>
    <t>AVG</t>
  </si>
  <si>
    <t>SINGLE-CYC</t>
  </si>
  <si>
    <t>ODR</t>
  </si>
  <si>
    <t>FNOTCH</t>
  </si>
  <si>
    <t>TSETTLE</t>
  </si>
  <si>
    <t>3 or 5</t>
  </si>
  <si>
    <t>Avg_plus_Dec</t>
  </si>
  <si>
    <t>Sinc^N Filter Notch</t>
  </si>
  <si>
    <t>Average Filter Notch</t>
  </si>
  <si>
    <t>Selected</t>
  </si>
  <si>
    <t xml:space="preserve">Output Data Rate selection bits - directly affect the Filter response and Output Data Rate. </t>
  </si>
  <si>
    <t>Rejection at Fdata</t>
  </si>
  <si>
    <t>SINC3_MAP</t>
  </si>
  <si>
    <t>s3_map</t>
  </si>
  <si>
    <t>FILTER[14:0]</t>
  </si>
  <si>
    <t>1 to 32767</t>
  </si>
  <si>
    <t>Only relevant if Filter_order = 3 and Sinc3_map = 1</t>
  </si>
  <si>
    <t>FilterReg</t>
  </si>
  <si>
    <t>Actual order</t>
  </si>
  <si>
    <t>Sinc^5+Average ("Fast Switching") or Sinc^3 are the two filter choices</t>
  </si>
  <si>
    <t>DO NOT CHANGE ANY VALUES IN THIS TABLE</t>
  </si>
  <si>
    <t>f_stop calculated as =MAX(Fnotch*8/n_avg,100)</t>
  </si>
  <si>
    <t>Calculated values:</t>
  </si>
  <si>
    <t>SINC</t>
  </si>
  <si>
    <t>Please, modify the cells with blue font to play with the filter model. Greyed out cells are not valid based on other selections.</t>
  </si>
  <si>
    <t>Default internal and typical external clock = 8.00MHz</t>
  </si>
  <si>
    <t>1 ..8.192</t>
  </si>
  <si>
    <t>0..21</t>
  </si>
  <si>
    <r>
      <t>Forces  f_data= 1/t_settle.</t>
    </r>
    <r>
      <rPr>
        <sz val="8"/>
        <color rgb="FF0000FF"/>
        <rFont val="Arial"/>
        <family val="2"/>
      </rPr>
      <t xml:space="preserve"> Set this to 1 if more than 1 channel enabled.</t>
    </r>
  </si>
  <si>
    <t>Finely adjustable output data rate using Filter[14:0]. #This over-rides f_ord on actual AD7179#</t>
  </si>
  <si>
    <t>AD4115 Digital Filter Frequency Response Model</t>
  </si>
  <si>
    <t>AD4115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</si>
</sst>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###.00E+0"/>
  </numFmts>
  <fonts count="19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b/>
      <sz val="8"/>
      <color indexed="39"/>
      <name val="Arial"/>
      <family val="2"/>
    </font>
    <font>
      <b/>
      <u/>
      <sz val="12"/>
      <name val="Arial"/>
      <family val="2"/>
    </font>
    <font>
      <i/>
      <sz val="8"/>
      <name val="Arial"/>
      <family val="2"/>
    </font>
    <font>
      <b/>
      <sz val="8"/>
      <color indexed="48"/>
      <name val="Arial"/>
      <family val="2"/>
    </font>
    <font>
      <i/>
      <sz val="8"/>
      <color indexed="23"/>
      <name val="Arial"/>
      <family val="2"/>
    </font>
    <font>
      <b/>
      <i/>
      <sz val="8"/>
      <color indexed="23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rgb="FF0000FF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NumberFormat="1" applyFo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5" fillId="0" borderId="0" xfId="0" applyNumberFormat="1" applyFont="1" applyBorder="1"/>
    <xf numFmtId="1" fontId="8" fillId="0" borderId="0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2" borderId="0" xfId="0" applyFont="1" applyFill="1" applyBorder="1"/>
    <xf numFmtId="0" fontId="10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" fillId="2" borderId="3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2" fontId="3" fillId="2" borderId="0" xfId="0" applyNumberFormat="1" applyFont="1" applyFill="1" applyBorder="1"/>
    <xf numFmtId="2" fontId="3" fillId="2" borderId="2" xfId="0" applyNumberFormat="1" applyFont="1" applyFill="1" applyBorder="1"/>
    <xf numFmtId="0" fontId="12" fillId="0" borderId="0" xfId="0" applyFont="1" applyBorder="1"/>
    <xf numFmtId="0" fontId="1" fillId="3" borderId="0" xfId="0" applyFont="1" applyFill="1"/>
    <xf numFmtId="0" fontId="2" fillId="3" borderId="0" xfId="0" applyFont="1" applyFill="1"/>
    <xf numFmtId="0" fontId="6" fillId="3" borderId="0" xfId="0" applyFont="1" applyFill="1"/>
    <xf numFmtId="0" fontId="2" fillId="3" borderId="0" xfId="0" applyFont="1" applyFill="1" applyBorder="1"/>
    <xf numFmtId="0" fontId="11" fillId="0" borderId="0" xfId="0" applyFont="1" applyFill="1" applyBorder="1"/>
    <xf numFmtId="0" fontId="2" fillId="0" borderId="5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6" fillId="2" borderId="0" xfId="0" applyFont="1" applyFill="1" applyBorder="1"/>
    <xf numFmtId="0" fontId="6" fillId="2" borderId="2" xfId="0" applyFont="1" applyFill="1" applyBorder="1"/>
    <xf numFmtId="0" fontId="6" fillId="2" borderId="0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2" fillId="0" borderId="2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2" xfId="0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1" fillId="0" borderId="2" xfId="0" applyFont="1" applyFill="1" applyBorder="1"/>
    <xf numFmtId="0" fontId="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2" fillId="0" borderId="8" xfId="0" applyFont="1" applyBorder="1"/>
    <xf numFmtId="0" fontId="11" fillId="2" borderId="10" xfId="0" applyFont="1" applyFill="1" applyBorder="1"/>
    <xf numFmtId="0" fontId="6" fillId="0" borderId="0" xfId="0" applyFont="1" applyFill="1" applyBorder="1"/>
    <xf numFmtId="0" fontId="2" fillId="0" borderId="11" xfId="0" applyFont="1" applyFill="1" applyBorder="1"/>
    <xf numFmtId="0" fontId="11" fillId="0" borderId="12" xfId="0" applyFont="1" applyFill="1" applyBorder="1"/>
    <xf numFmtId="0" fontId="2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/>
    <xf numFmtId="0" fontId="3" fillId="0" borderId="0" xfId="0" applyFont="1" applyFill="1" applyBorder="1"/>
    <xf numFmtId="1" fontId="1" fillId="2" borderId="4" xfId="0" applyNumberFormat="1" applyFont="1" applyFill="1" applyBorder="1"/>
    <xf numFmtId="0" fontId="1" fillId="0" borderId="5" xfId="0" applyFont="1" applyFill="1" applyBorder="1"/>
    <xf numFmtId="0" fontId="1" fillId="0" borderId="5" xfId="0" applyFont="1" applyBorder="1"/>
    <xf numFmtId="0" fontId="1" fillId="0" borderId="6" xfId="0" applyFont="1" applyFill="1" applyBorder="1"/>
    <xf numFmtId="0" fontId="11" fillId="0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" fontId="2" fillId="0" borderId="0" xfId="0" applyNumberFormat="1" applyFont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4" borderId="0" xfId="0" applyFont="1" applyFill="1" applyAlignment="1">
      <alignment horizontal="center"/>
    </xf>
    <xf numFmtId="165" fontId="3" fillId="2" borderId="0" xfId="0" applyNumberFormat="1" applyFont="1" applyFill="1" applyBorder="1"/>
    <xf numFmtId="164" fontId="3" fillId="2" borderId="0" xfId="0" applyNumberFormat="1" applyFont="1" applyFill="1" applyBorder="1"/>
    <xf numFmtId="0" fontId="15" fillId="0" borderId="0" xfId="0" applyFont="1"/>
    <xf numFmtId="0" fontId="12" fillId="0" borderId="2" xfId="0" applyFont="1" applyFill="1" applyBorder="1"/>
    <xf numFmtId="0" fontId="6" fillId="0" borderId="2" xfId="0" applyFont="1" applyFill="1" applyBorder="1"/>
    <xf numFmtId="165" fontId="16" fillId="0" borderId="0" xfId="0" applyNumberFormat="1" applyFont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4" borderId="0" xfId="0" applyNumberFormat="1" applyFont="1" applyFill="1" applyAlignment="1">
      <alignment horizontal="center"/>
    </xf>
    <xf numFmtId="48" fontId="16" fillId="0" borderId="21" xfId="0" applyNumberFormat="1" applyFont="1" applyBorder="1" applyAlignment="1">
      <alignment horizontal="center"/>
    </xf>
    <xf numFmtId="2" fontId="6" fillId="5" borderId="0" xfId="0" applyNumberFormat="1" applyFont="1" applyFill="1" applyBorder="1" applyAlignment="1">
      <alignment horizontal="right"/>
    </xf>
    <xf numFmtId="0" fontId="9" fillId="5" borderId="0" xfId="0" applyFont="1" applyFill="1" applyBorder="1"/>
    <xf numFmtId="0" fontId="6" fillId="5" borderId="0" xfId="0" applyFont="1" applyFill="1" applyBorder="1"/>
    <xf numFmtId="165" fontId="9" fillId="5" borderId="0" xfId="0" applyNumberFormat="1" applyFont="1" applyFill="1"/>
    <xf numFmtId="0" fontId="9" fillId="5" borderId="0" xfId="0" applyNumberFormat="1" applyFont="1" applyFill="1"/>
    <xf numFmtId="0" fontId="11" fillId="0" borderId="0" xfId="0" applyFont="1" applyBorder="1" applyAlignment="1">
      <alignment horizontal="center"/>
    </xf>
    <xf numFmtId="2" fontId="18" fillId="0" borderId="0" xfId="0" applyNumberFormat="1" applyFont="1"/>
    <xf numFmtId="0" fontId="2" fillId="0" borderId="0" xfId="0" applyFon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9" xfId="0" applyFont="1" applyFill="1" applyBorder="1"/>
    <xf numFmtId="0" fontId="0" fillId="6" borderId="0" xfId="0" applyFill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9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4513272361901"/>
          <c:y val="0.11347557026945602"/>
          <c:w val="0.80342514107412344"/>
          <c:h val="0.717635512199081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Response!$H$17</c:f>
              <c:strCache>
                <c:ptCount val="1"/>
                <c:pt idx="0">
                  <c:v>AD4115: ODR[4:0]=4, SINC^5 [4 Avgs] , Fdata=15,564.2Hz, Tsettle=0.0643ms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Response!$A$42:$A$5042</c:f>
              <c:numCache>
                <c:formatCode>General</c:formatCode>
                <c:ptCount val="500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  <c:pt idx="22">
                  <c:v>1100</c:v>
                </c:pt>
                <c:pt idx="23">
                  <c:v>1150</c:v>
                </c:pt>
                <c:pt idx="24">
                  <c:v>1200</c:v>
                </c:pt>
                <c:pt idx="25">
                  <c:v>1250</c:v>
                </c:pt>
                <c:pt idx="26">
                  <c:v>1300</c:v>
                </c:pt>
                <c:pt idx="27">
                  <c:v>1350</c:v>
                </c:pt>
                <c:pt idx="28">
                  <c:v>1400</c:v>
                </c:pt>
                <c:pt idx="29">
                  <c:v>1450</c:v>
                </c:pt>
                <c:pt idx="30">
                  <c:v>1500</c:v>
                </c:pt>
                <c:pt idx="31">
                  <c:v>1550</c:v>
                </c:pt>
                <c:pt idx="32">
                  <c:v>1600</c:v>
                </c:pt>
                <c:pt idx="33">
                  <c:v>1650</c:v>
                </c:pt>
                <c:pt idx="34">
                  <c:v>1700</c:v>
                </c:pt>
                <c:pt idx="35">
                  <c:v>1750</c:v>
                </c:pt>
                <c:pt idx="36">
                  <c:v>1800</c:v>
                </c:pt>
                <c:pt idx="37">
                  <c:v>1850</c:v>
                </c:pt>
                <c:pt idx="38">
                  <c:v>1900</c:v>
                </c:pt>
                <c:pt idx="39">
                  <c:v>1950</c:v>
                </c:pt>
                <c:pt idx="40">
                  <c:v>2000</c:v>
                </c:pt>
                <c:pt idx="41">
                  <c:v>2050</c:v>
                </c:pt>
                <c:pt idx="42">
                  <c:v>2100</c:v>
                </c:pt>
                <c:pt idx="43">
                  <c:v>2150</c:v>
                </c:pt>
                <c:pt idx="44">
                  <c:v>2200</c:v>
                </c:pt>
                <c:pt idx="45">
                  <c:v>2250</c:v>
                </c:pt>
                <c:pt idx="46">
                  <c:v>2300</c:v>
                </c:pt>
                <c:pt idx="47">
                  <c:v>2350</c:v>
                </c:pt>
                <c:pt idx="48">
                  <c:v>2400</c:v>
                </c:pt>
                <c:pt idx="49">
                  <c:v>2450</c:v>
                </c:pt>
                <c:pt idx="50">
                  <c:v>2500</c:v>
                </c:pt>
                <c:pt idx="51">
                  <c:v>2550</c:v>
                </c:pt>
                <c:pt idx="52">
                  <c:v>2600</c:v>
                </c:pt>
                <c:pt idx="53">
                  <c:v>2650</c:v>
                </c:pt>
                <c:pt idx="54">
                  <c:v>2700</c:v>
                </c:pt>
                <c:pt idx="55">
                  <c:v>2750</c:v>
                </c:pt>
                <c:pt idx="56">
                  <c:v>2800</c:v>
                </c:pt>
                <c:pt idx="57">
                  <c:v>2850</c:v>
                </c:pt>
                <c:pt idx="58">
                  <c:v>2900</c:v>
                </c:pt>
                <c:pt idx="59">
                  <c:v>2950</c:v>
                </c:pt>
                <c:pt idx="60">
                  <c:v>3000</c:v>
                </c:pt>
                <c:pt idx="61">
                  <c:v>3050</c:v>
                </c:pt>
                <c:pt idx="62">
                  <c:v>3100</c:v>
                </c:pt>
                <c:pt idx="63">
                  <c:v>3150</c:v>
                </c:pt>
                <c:pt idx="64">
                  <c:v>3200</c:v>
                </c:pt>
                <c:pt idx="65">
                  <c:v>3250</c:v>
                </c:pt>
                <c:pt idx="66">
                  <c:v>3300</c:v>
                </c:pt>
                <c:pt idx="67">
                  <c:v>3350</c:v>
                </c:pt>
                <c:pt idx="68">
                  <c:v>3400</c:v>
                </c:pt>
                <c:pt idx="69">
                  <c:v>3450</c:v>
                </c:pt>
                <c:pt idx="70">
                  <c:v>3500</c:v>
                </c:pt>
                <c:pt idx="71">
                  <c:v>3550</c:v>
                </c:pt>
                <c:pt idx="72">
                  <c:v>3600</c:v>
                </c:pt>
                <c:pt idx="73">
                  <c:v>3650</c:v>
                </c:pt>
                <c:pt idx="74">
                  <c:v>3700</c:v>
                </c:pt>
                <c:pt idx="75">
                  <c:v>3750</c:v>
                </c:pt>
                <c:pt idx="76">
                  <c:v>3800</c:v>
                </c:pt>
                <c:pt idx="77">
                  <c:v>3850</c:v>
                </c:pt>
                <c:pt idx="78">
                  <c:v>3900</c:v>
                </c:pt>
                <c:pt idx="79">
                  <c:v>3950</c:v>
                </c:pt>
                <c:pt idx="80">
                  <c:v>4000</c:v>
                </c:pt>
                <c:pt idx="81">
                  <c:v>4050</c:v>
                </c:pt>
                <c:pt idx="82">
                  <c:v>4100</c:v>
                </c:pt>
                <c:pt idx="83">
                  <c:v>4150</c:v>
                </c:pt>
                <c:pt idx="84">
                  <c:v>4200</c:v>
                </c:pt>
                <c:pt idx="85">
                  <c:v>4250</c:v>
                </c:pt>
                <c:pt idx="86">
                  <c:v>4300</c:v>
                </c:pt>
                <c:pt idx="87">
                  <c:v>4350</c:v>
                </c:pt>
                <c:pt idx="88">
                  <c:v>4400</c:v>
                </c:pt>
                <c:pt idx="89">
                  <c:v>4450</c:v>
                </c:pt>
                <c:pt idx="90">
                  <c:v>4500</c:v>
                </c:pt>
                <c:pt idx="91">
                  <c:v>4550</c:v>
                </c:pt>
                <c:pt idx="92">
                  <c:v>4600</c:v>
                </c:pt>
                <c:pt idx="93">
                  <c:v>4650</c:v>
                </c:pt>
                <c:pt idx="94">
                  <c:v>4700</c:v>
                </c:pt>
                <c:pt idx="95">
                  <c:v>4750</c:v>
                </c:pt>
                <c:pt idx="96">
                  <c:v>4800</c:v>
                </c:pt>
                <c:pt idx="97">
                  <c:v>4850</c:v>
                </c:pt>
                <c:pt idx="98">
                  <c:v>4900</c:v>
                </c:pt>
                <c:pt idx="99">
                  <c:v>4950</c:v>
                </c:pt>
                <c:pt idx="100">
                  <c:v>5000</c:v>
                </c:pt>
                <c:pt idx="101">
                  <c:v>5050</c:v>
                </c:pt>
                <c:pt idx="102">
                  <c:v>5100</c:v>
                </c:pt>
                <c:pt idx="103">
                  <c:v>5150</c:v>
                </c:pt>
                <c:pt idx="104">
                  <c:v>5200</c:v>
                </c:pt>
                <c:pt idx="105">
                  <c:v>5250</c:v>
                </c:pt>
                <c:pt idx="106">
                  <c:v>5300</c:v>
                </c:pt>
                <c:pt idx="107">
                  <c:v>5350</c:v>
                </c:pt>
                <c:pt idx="108">
                  <c:v>5400</c:v>
                </c:pt>
                <c:pt idx="109">
                  <c:v>5450</c:v>
                </c:pt>
                <c:pt idx="110">
                  <c:v>5500</c:v>
                </c:pt>
                <c:pt idx="111">
                  <c:v>5550</c:v>
                </c:pt>
                <c:pt idx="112">
                  <c:v>5600</c:v>
                </c:pt>
                <c:pt idx="113">
                  <c:v>5650</c:v>
                </c:pt>
                <c:pt idx="114">
                  <c:v>5700</c:v>
                </c:pt>
                <c:pt idx="115">
                  <c:v>5750</c:v>
                </c:pt>
                <c:pt idx="116">
                  <c:v>5800</c:v>
                </c:pt>
                <c:pt idx="117">
                  <c:v>5850</c:v>
                </c:pt>
                <c:pt idx="118">
                  <c:v>5900</c:v>
                </c:pt>
                <c:pt idx="119">
                  <c:v>5950</c:v>
                </c:pt>
                <c:pt idx="120">
                  <c:v>6000</c:v>
                </c:pt>
                <c:pt idx="121">
                  <c:v>6050</c:v>
                </c:pt>
                <c:pt idx="122">
                  <c:v>6100</c:v>
                </c:pt>
                <c:pt idx="123">
                  <c:v>6150</c:v>
                </c:pt>
                <c:pt idx="124">
                  <c:v>6200</c:v>
                </c:pt>
                <c:pt idx="125">
                  <c:v>6250</c:v>
                </c:pt>
                <c:pt idx="126">
                  <c:v>6300</c:v>
                </c:pt>
                <c:pt idx="127">
                  <c:v>6350</c:v>
                </c:pt>
                <c:pt idx="128">
                  <c:v>6400</c:v>
                </c:pt>
                <c:pt idx="129">
                  <c:v>6450</c:v>
                </c:pt>
                <c:pt idx="130">
                  <c:v>6500</c:v>
                </c:pt>
                <c:pt idx="131">
                  <c:v>6550</c:v>
                </c:pt>
                <c:pt idx="132">
                  <c:v>6600</c:v>
                </c:pt>
                <c:pt idx="133">
                  <c:v>6650</c:v>
                </c:pt>
                <c:pt idx="134">
                  <c:v>6700</c:v>
                </c:pt>
                <c:pt idx="135">
                  <c:v>6750</c:v>
                </c:pt>
                <c:pt idx="136">
                  <c:v>6800</c:v>
                </c:pt>
                <c:pt idx="137">
                  <c:v>6850</c:v>
                </c:pt>
                <c:pt idx="138">
                  <c:v>6900</c:v>
                </c:pt>
                <c:pt idx="139">
                  <c:v>6950</c:v>
                </c:pt>
                <c:pt idx="140">
                  <c:v>7000</c:v>
                </c:pt>
                <c:pt idx="141">
                  <c:v>7050</c:v>
                </c:pt>
                <c:pt idx="142">
                  <c:v>7100</c:v>
                </c:pt>
                <c:pt idx="143">
                  <c:v>7150</c:v>
                </c:pt>
                <c:pt idx="144">
                  <c:v>7200</c:v>
                </c:pt>
                <c:pt idx="145">
                  <c:v>7250</c:v>
                </c:pt>
                <c:pt idx="146">
                  <c:v>7300</c:v>
                </c:pt>
                <c:pt idx="147">
                  <c:v>7350</c:v>
                </c:pt>
                <c:pt idx="148">
                  <c:v>7400</c:v>
                </c:pt>
                <c:pt idx="149">
                  <c:v>7450</c:v>
                </c:pt>
                <c:pt idx="150">
                  <c:v>7500</c:v>
                </c:pt>
                <c:pt idx="151">
                  <c:v>7550</c:v>
                </c:pt>
                <c:pt idx="152">
                  <c:v>7600</c:v>
                </c:pt>
                <c:pt idx="153">
                  <c:v>7650</c:v>
                </c:pt>
                <c:pt idx="154">
                  <c:v>7700</c:v>
                </c:pt>
                <c:pt idx="155">
                  <c:v>7750</c:v>
                </c:pt>
                <c:pt idx="156">
                  <c:v>7800</c:v>
                </c:pt>
                <c:pt idx="157">
                  <c:v>7850</c:v>
                </c:pt>
                <c:pt idx="158">
                  <c:v>7900</c:v>
                </c:pt>
                <c:pt idx="159">
                  <c:v>7950</c:v>
                </c:pt>
                <c:pt idx="160">
                  <c:v>8000</c:v>
                </c:pt>
                <c:pt idx="161">
                  <c:v>8050</c:v>
                </c:pt>
                <c:pt idx="162">
                  <c:v>8100</c:v>
                </c:pt>
                <c:pt idx="163">
                  <c:v>8150</c:v>
                </c:pt>
                <c:pt idx="164">
                  <c:v>8200</c:v>
                </c:pt>
                <c:pt idx="165">
                  <c:v>8250</c:v>
                </c:pt>
                <c:pt idx="166">
                  <c:v>8300</c:v>
                </c:pt>
                <c:pt idx="167">
                  <c:v>8350</c:v>
                </c:pt>
                <c:pt idx="168">
                  <c:v>8400</c:v>
                </c:pt>
                <c:pt idx="169">
                  <c:v>8450</c:v>
                </c:pt>
                <c:pt idx="170">
                  <c:v>8500</c:v>
                </c:pt>
                <c:pt idx="171">
                  <c:v>8550</c:v>
                </c:pt>
                <c:pt idx="172">
                  <c:v>8600</c:v>
                </c:pt>
                <c:pt idx="173">
                  <c:v>8650</c:v>
                </c:pt>
                <c:pt idx="174">
                  <c:v>8700</c:v>
                </c:pt>
                <c:pt idx="175">
                  <c:v>8750</c:v>
                </c:pt>
                <c:pt idx="176">
                  <c:v>8800</c:v>
                </c:pt>
                <c:pt idx="177">
                  <c:v>8850</c:v>
                </c:pt>
                <c:pt idx="178">
                  <c:v>8900</c:v>
                </c:pt>
                <c:pt idx="179">
                  <c:v>8950</c:v>
                </c:pt>
                <c:pt idx="180">
                  <c:v>9000</c:v>
                </c:pt>
                <c:pt idx="181">
                  <c:v>9050</c:v>
                </c:pt>
                <c:pt idx="182">
                  <c:v>9100</c:v>
                </c:pt>
                <c:pt idx="183">
                  <c:v>9150</c:v>
                </c:pt>
                <c:pt idx="184">
                  <c:v>9200</c:v>
                </c:pt>
                <c:pt idx="185">
                  <c:v>9250</c:v>
                </c:pt>
                <c:pt idx="186">
                  <c:v>9300</c:v>
                </c:pt>
                <c:pt idx="187">
                  <c:v>9350</c:v>
                </c:pt>
                <c:pt idx="188">
                  <c:v>9400</c:v>
                </c:pt>
                <c:pt idx="189">
                  <c:v>9450</c:v>
                </c:pt>
                <c:pt idx="190">
                  <c:v>9500</c:v>
                </c:pt>
                <c:pt idx="191">
                  <c:v>9550</c:v>
                </c:pt>
                <c:pt idx="192">
                  <c:v>9600</c:v>
                </c:pt>
                <c:pt idx="193">
                  <c:v>9650</c:v>
                </c:pt>
                <c:pt idx="194">
                  <c:v>9700</c:v>
                </c:pt>
                <c:pt idx="195">
                  <c:v>9750</c:v>
                </c:pt>
                <c:pt idx="196">
                  <c:v>9800</c:v>
                </c:pt>
                <c:pt idx="197">
                  <c:v>9850</c:v>
                </c:pt>
                <c:pt idx="198">
                  <c:v>9900</c:v>
                </c:pt>
                <c:pt idx="199">
                  <c:v>9950</c:v>
                </c:pt>
                <c:pt idx="200">
                  <c:v>10000</c:v>
                </c:pt>
                <c:pt idx="201">
                  <c:v>10050</c:v>
                </c:pt>
                <c:pt idx="202">
                  <c:v>10100</c:v>
                </c:pt>
                <c:pt idx="203">
                  <c:v>10150</c:v>
                </c:pt>
                <c:pt idx="204">
                  <c:v>10200</c:v>
                </c:pt>
                <c:pt idx="205">
                  <c:v>10250</c:v>
                </c:pt>
                <c:pt idx="206">
                  <c:v>10300</c:v>
                </c:pt>
                <c:pt idx="207">
                  <c:v>10350</c:v>
                </c:pt>
                <c:pt idx="208">
                  <c:v>10400</c:v>
                </c:pt>
                <c:pt idx="209">
                  <c:v>10450</c:v>
                </c:pt>
                <c:pt idx="210">
                  <c:v>10500</c:v>
                </c:pt>
                <c:pt idx="211">
                  <c:v>10550</c:v>
                </c:pt>
                <c:pt idx="212">
                  <c:v>10600</c:v>
                </c:pt>
                <c:pt idx="213">
                  <c:v>10650</c:v>
                </c:pt>
                <c:pt idx="214">
                  <c:v>10700</c:v>
                </c:pt>
                <c:pt idx="215">
                  <c:v>10750</c:v>
                </c:pt>
                <c:pt idx="216">
                  <c:v>10800</c:v>
                </c:pt>
                <c:pt idx="217">
                  <c:v>10850</c:v>
                </c:pt>
                <c:pt idx="218">
                  <c:v>10900</c:v>
                </c:pt>
                <c:pt idx="219">
                  <c:v>10950</c:v>
                </c:pt>
                <c:pt idx="220">
                  <c:v>11000</c:v>
                </c:pt>
                <c:pt idx="221">
                  <c:v>11050</c:v>
                </c:pt>
                <c:pt idx="222">
                  <c:v>11100</c:v>
                </c:pt>
                <c:pt idx="223">
                  <c:v>11150</c:v>
                </c:pt>
                <c:pt idx="224">
                  <c:v>11200</c:v>
                </c:pt>
                <c:pt idx="225">
                  <c:v>11250</c:v>
                </c:pt>
                <c:pt idx="226">
                  <c:v>11300</c:v>
                </c:pt>
                <c:pt idx="227">
                  <c:v>11350</c:v>
                </c:pt>
                <c:pt idx="228">
                  <c:v>11400</c:v>
                </c:pt>
                <c:pt idx="229">
                  <c:v>11450</c:v>
                </c:pt>
                <c:pt idx="230">
                  <c:v>11500</c:v>
                </c:pt>
                <c:pt idx="231">
                  <c:v>11550</c:v>
                </c:pt>
                <c:pt idx="232">
                  <c:v>11600</c:v>
                </c:pt>
                <c:pt idx="233">
                  <c:v>11650</c:v>
                </c:pt>
                <c:pt idx="234">
                  <c:v>11700</c:v>
                </c:pt>
                <c:pt idx="235">
                  <c:v>11750</c:v>
                </c:pt>
                <c:pt idx="236">
                  <c:v>11800</c:v>
                </c:pt>
                <c:pt idx="237">
                  <c:v>11850</c:v>
                </c:pt>
                <c:pt idx="238">
                  <c:v>11900</c:v>
                </c:pt>
                <c:pt idx="239">
                  <c:v>11950</c:v>
                </c:pt>
                <c:pt idx="240">
                  <c:v>12000</c:v>
                </c:pt>
                <c:pt idx="241">
                  <c:v>12050</c:v>
                </c:pt>
                <c:pt idx="242">
                  <c:v>12100</c:v>
                </c:pt>
                <c:pt idx="243">
                  <c:v>12150</c:v>
                </c:pt>
                <c:pt idx="244">
                  <c:v>12200</c:v>
                </c:pt>
                <c:pt idx="245">
                  <c:v>12250</c:v>
                </c:pt>
                <c:pt idx="246">
                  <c:v>12300</c:v>
                </c:pt>
                <c:pt idx="247">
                  <c:v>12350</c:v>
                </c:pt>
                <c:pt idx="248">
                  <c:v>12400</c:v>
                </c:pt>
                <c:pt idx="249">
                  <c:v>12450</c:v>
                </c:pt>
                <c:pt idx="250">
                  <c:v>12500</c:v>
                </c:pt>
                <c:pt idx="251">
                  <c:v>12550</c:v>
                </c:pt>
                <c:pt idx="252">
                  <c:v>12600</c:v>
                </c:pt>
                <c:pt idx="253">
                  <c:v>12650</c:v>
                </c:pt>
                <c:pt idx="254">
                  <c:v>12700</c:v>
                </c:pt>
                <c:pt idx="255">
                  <c:v>12750</c:v>
                </c:pt>
                <c:pt idx="256">
                  <c:v>12800</c:v>
                </c:pt>
                <c:pt idx="257">
                  <c:v>12850</c:v>
                </c:pt>
                <c:pt idx="258">
                  <c:v>12900</c:v>
                </c:pt>
                <c:pt idx="259">
                  <c:v>12950</c:v>
                </c:pt>
                <c:pt idx="260">
                  <c:v>13000</c:v>
                </c:pt>
                <c:pt idx="261">
                  <c:v>13050</c:v>
                </c:pt>
                <c:pt idx="262">
                  <c:v>13100</c:v>
                </c:pt>
                <c:pt idx="263">
                  <c:v>13150</c:v>
                </c:pt>
                <c:pt idx="264">
                  <c:v>13200</c:v>
                </c:pt>
                <c:pt idx="265">
                  <c:v>13250</c:v>
                </c:pt>
                <c:pt idx="266">
                  <c:v>13300</c:v>
                </c:pt>
                <c:pt idx="267">
                  <c:v>13350</c:v>
                </c:pt>
                <c:pt idx="268">
                  <c:v>13400</c:v>
                </c:pt>
                <c:pt idx="269">
                  <c:v>13450</c:v>
                </c:pt>
                <c:pt idx="270">
                  <c:v>13500</c:v>
                </c:pt>
                <c:pt idx="271">
                  <c:v>13550</c:v>
                </c:pt>
                <c:pt idx="272">
                  <c:v>13600</c:v>
                </c:pt>
                <c:pt idx="273">
                  <c:v>13650</c:v>
                </c:pt>
                <c:pt idx="274">
                  <c:v>13700</c:v>
                </c:pt>
                <c:pt idx="275">
                  <c:v>13750</c:v>
                </c:pt>
                <c:pt idx="276">
                  <c:v>13800</c:v>
                </c:pt>
                <c:pt idx="277">
                  <c:v>13850</c:v>
                </c:pt>
                <c:pt idx="278">
                  <c:v>13900</c:v>
                </c:pt>
                <c:pt idx="279">
                  <c:v>13950</c:v>
                </c:pt>
                <c:pt idx="280">
                  <c:v>14000</c:v>
                </c:pt>
                <c:pt idx="281">
                  <c:v>14050</c:v>
                </c:pt>
                <c:pt idx="282">
                  <c:v>14100</c:v>
                </c:pt>
                <c:pt idx="283">
                  <c:v>14150</c:v>
                </c:pt>
                <c:pt idx="284">
                  <c:v>14200</c:v>
                </c:pt>
                <c:pt idx="285">
                  <c:v>14250</c:v>
                </c:pt>
                <c:pt idx="286">
                  <c:v>14300</c:v>
                </c:pt>
                <c:pt idx="287">
                  <c:v>14350</c:v>
                </c:pt>
                <c:pt idx="288">
                  <c:v>14400</c:v>
                </c:pt>
                <c:pt idx="289">
                  <c:v>14450</c:v>
                </c:pt>
                <c:pt idx="290">
                  <c:v>14500</c:v>
                </c:pt>
                <c:pt idx="291">
                  <c:v>14550</c:v>
                </c:pt>
                <c:pt idx="292">
                  <c:v>14600</c:v>
                </c:pt>
                <c:pt idx="293">
                  <c:v>14650</c:v>
                </c:pt>
                <c:pt idx="294">
                  <c:v>14700</c:v>
                </c:pt>
                <c:pt idx="295">
                  <c:v>14750</c:v>
                </c:pt>
                <c:pt idx="296">
                  <c:v>14800</c:v>
                </c:pt>
                <c:pt idx="297">
                  <c:v>14850</c:v>
                </c:pt>
                <c:pt idx="298">
                  <c:v>14900</c:v>
                </c:pt>
                <c:pt idx="299">
                  <c:v>14950</c:v>
                </c:pt>
                <c:pt idx="300">
                  <c:v>15000</c:v>
                </c:pt>
                <c:pt idx="301">
                  <c:v>15050</c:v>
                </c:pt>
                <c:pt idx="302">
                  <c:v>15100</c:v>
                </c:pt>
                <c:pt idx="303">
                  <c:v>15150</c:v>
                </c:pt>
                <c:pt idx="304">
                  <c:v>15200</c:v>
                </c:pt>
                <c:pt idx="305">
                  <c:v>15250</c:v>
                </c:pt>
                <c:pt idx="306">
                  <c:v>15300</c:v>
                </c:pt>
                <c:pt idx="307">
                  <c:v>15350</c:v>
                </c:pt>
                <c:pt idx="308">
                  <c:v>15400</c:v>
                </c:pt>
                <c:pt idx="309">
                  <c:v>15450</c:v>
                </c:pt>
                <c:pt idx="310">
                  <c:v>15500</c:v>
                </c:pt>
                <c:pt idx="311">
                  <c:v>15550</c:v>
                </c:pt>
                <c:pt idx="312">
                  <c:v>15600</c:v>
                </c:pt>
                <c:pt idx="313">
                  <c:v>15650</c:v>
                </c:pt>
                <c:pt idx="314">
                  <c:v>15700</c:v>
                </c:pt>
                <c:pt idx="315">
                  <c:v>15750</c:v>
                </c:pt>
                <c:pt idx="316">
                  <c:v>15800</c:v>
                </c:pt>
                <c:pt idx="317">
                  <c:v>15850</c:v>
                </c:pt>
                <c:pt idx="318">
                  <c:v>15900</c:v>
                </c:pt>
                <c:pt idx="319">
                  <c:v>15950</c:v>
                </c:pt>
                <c:pt idx="320">
                  <c:v>16000</c:v>
                </c:pt>
                <c:pt idx="321">
                  <c:v>16050</c:v>
                </c:pt>
                <c:pt idx="322">
                  <c:v>16100</c:v>
                </c:pt>
                <c:pt idx="323">
                  <c:v>16150</c:v>
                </c:pt>
                <c:pt idx="324">
                  <c:v>16200</c:v>
                </c:pt>
                <c:pt idx="325">
                  <c:v>16250</c:v>
                </c:pt>
                <c:pt idx="326">
                  <c:v>16300</c:v>
                </c:pt>
                <c:pt idx="327">
                  <c:v>16350</c:v>
                </c:pt>
                <c:pt idx="328">
                  <c:v>16400</c:v>
                </c:pt>
                <c:pt idx="329">
                  <c:v>16450</c:v>
                </c:pt>
                <c:pt idx="330">
                  <c:v>16500</c:v>
                </c:pt>
                <c:pt idx="331">
                  <c:v>16550</c:v>
                </c:pt>
                <c:pt idx="332">
                  <c:v>16600</c:v>
                </c:pt>
                <c:pt idx="333">
                  <c:v>16650</c:v>
                </c:pt>
                <c:pt idx="334">
                  <c:v>16700</c:v>
                </c:pt>
                <c:pt idx="335">
                  <c:v>16750</c:v>
                </c:pt>
                <c:pt idx="336">
                  <c:v>16800</c:v>
                </c:pt>
                <c:pt idx="337">
                  <c:v>16850</c:v>
                </c:pt>
                <c:pt idx="338">
                  <c:v>16900</c:v>
                </c:pt>
                <c:pt idx="339">
                  <c:v>16950</c:v>
                </c:pt>
                <c:pt idx="340">
                  <c:v>17000</c:v>
                </c:pt>
                <c:pt idx="341">
                  <c:v>17050</c:v>
                </c:pt>
                <c:pt idx="342">
                  <c:v>17100</c:v>
                </c:pt>
                <c:pt idx="343">
                  <c:v>17150</c:v>
                </c:pt>
                <c:pt idx="344">
                  <c:v>17200</c:v>
                </c:pt>
                <c:pt idx="345">
                  <c:v>17250</c:v>
                </c:pt>
                <c:pt idx="346">
                  <c:v>17300</c:v>
                </c:pt>
                <c:pt idx="347">
                  <c:v>17350</c:v>
                </c:pt>
                <c:pt idx="348">
                  <c:v>17400</c:v>
                </c:pt>
                <c:pt idx="349">
                  <c:v>17450</c:v>
                </c:pt>
                <c:pt idx="350">
                  <c:v>17500</c:v>
                </c:pt>
                <c:pt idx="351">
                  <c:v>17550</c:v>
                </c:pt>
                <c:pt idx="352">
                  <c:v>17600</c:v>
                </c:pt>
                <c:pt idx="353">
                  <c:v>17650</c:v>
                </c:pt>
                <c:pt idx="354">
                  <c:v>17700</c:v>
                </c:pt>
                <c:pt idx="355">
                  <c:v>17750</c:v>
                </c:pt>
                <c:pt idx="356">
                  <c:v>17800</c:v>
                </c:pt>
                <c:pt idx="357">
                  <c:v>17850</c:v>
                </c:pt>
                <c:pt idx="358">
                  <c:v>17900</c:v>
                </c:pt>
                <c:pt idx="359">
                  <c:v>17950</c:v>
                </c:pt>
                <c:pt idx="360">
                  <c:v>18000</c:v>
                </c:pt>
                <c:pt idx="361">
                  <c:v>18050</c:v>
                </c:pt>
                <c:pt idx="362">
                  <c:v>18100</c:v>
                </c:pt>
                <c:pt idx="363">
                  <c:v>18150</c:v>
                </c:pt>
                <c:pt idx="364">
                  <c:v>18200</c:v>
                </c:pt>
                <c:pt idx="365">
                  <c:v>18250</c:v>
                </c:pt>
                <c:pt idx="366">
                  <c:v>18300</c:v>
                </c:pt>
                <c:pt idx="367">
                  <c:v>18350</c:v>
                </c:pt>
                <c:pt idx="368">
                  <c:v>18400</c:v>
                </c:pt>
                <c:pt idx="369">
                  <c:v>18450</c:v>
                </c:pt>
                <c:pt idx="370">
                  <c:v>18500</c:v>
                </c:pt>
                <c:pt idx="371">
                  <c:v>18550</c:v>
                </c:pt>
                <c:pt idx="372">
                  <c:v>18600</c:v>
                </c:pt>
                <c:pt idx="373">
                  <c:v>18650</c:v>
                </c:pt>
                <c:pt idx="374">
                  <c:v>18700</c:v>
                </c:pt>
                <c:pt idx="375">
                  <c:v>18750</c:v>
                </c:pt>
                <c:pt idx="376">
                  <c:v>18800</c:v>
                </c:pt>
                <c:pt idx="377">
                  <c:v>18850</c:v>
                </c:pt>
                <c:pt idx="378">
                  <c:v>18900</c:v>
                </c:pt>
                <c:pt idx="379">
                  <c:v>18950</c:v>
                </c:pt>
                <c:pt idx="380">
                  <c:v>19000</c:v>
                </c:pt>
                <c:pt idx="381">
                  <c:v>19050</c:v>
                </c:pt>
                <c:pt idx="382">
                  <c:v>19100</c:v>
                </c:pt>
                <c:pt idx="383">
                  <c:v>19150</c:v>
                </c:pt>
                <c:pt idx="384">
                  <c:v>19200</c:v>
                </c:pt>
                <c:pt idx="385">
                  <c:v>19250</c:v>
                </c:pt>
                <c:pt idx="386">
                  <c:v>19300</c:v>
                </c:pt>
                <c:pt idx="387">
                  <c:v>19350</c:v>
                </c:pt>
                <c:pt idx="388">
                  <c:v>19400</c:v>
                </c:pt>
                <c:pt idx="389">
                  <c:v>19450</c:v>
                </c:pt>
                <c:pt idx="390">
                  <c:v>19500</c:v>
                </c:pt>
                <c:pt idx="391">
                  <c:v>19550</c:v>
                </c:pt>
                <c:pt idx="392">
                  <c:v>19600</c:v>
                </c:pt>
                <c:pt idx="393">
                  <c:v>19650</c:v>
                </c:pt>
                <c:pt idx="394">
                  <c:v>19700</c:v>
                </c:pt>
                <c:pt idx="395">
                  <c:v>19750</c:v>
                </c:pt>
                <c:pt idx="396">
                  <c:v>19800</c:v>
                </c:pt>
                <c:pt idx="397">
                  <c:v>19850</c:v>
                </c:pt>
                <c:pt idx="398">
                  <c:v>19900</c:v>
                </c:pt>
                <c:pt idx="399">
                  <c:v>19950</c:v>
                </c:pt>
                <c:pt idx="400">
                  <c:v>20000</c:v>
                </c:pt>
                <c:pt idx="401">
                  <c:v>20050</c:v>
                </c:pt>
                <c:pt idx="402">
                  <c:v>20100</c:v>
                </c:pt>
                <c:pt idx="403">
                  <c:v>20150</c:v>
                </c:pt>
                <c:pt idx="404">
                  <c:v>20200</c:v>
                </c:pt>
                <c:pt idx="405">
                  <c:v>20250</c:v>
                </c:pt>
                <c:pt idx="406">
                  <c:v>20300</c:v>
                </c:pt>
                <c:pt idx="407">
                  <c:v>20350</c:v>
                </c:pt>
                <c:pt idx="408">
                  <c:v>20400</c:v>
                </c:pt>
                <c:pt idx="409">
                  <c:v>20450</c:v>
                </c:pt>
                <c:pt idx="410">
                  <c:v>20500</c:v>
                </c:pt>
                <c:pt idx="411">
                  <c:v>20550</c:v>
                </c:pt>
                <c:pt idx="412">
                  <c:v>20600</c:v>
                </c:pt>
                <c:pt idx="413">
                  <c:v>20650</c:v>
                </c:pt>
                <c:pt idx="414">
                  <c:v>20700</c:v>
                </c:pt>
                <c:pt idx="415">
                  <c:v>20750</c:v>
                </c:pt>
                <c:pt idx="416">
                  <c:v>20800</c:v>
                </c:pt>
                <c:pt idx="417">
                  <c:v>20850</c:v>
                </c:pt>
                <c:pt idx="418">
                  <c:v>20900</c:v>
                </c:pt>
                <c:pt idx="419">
                  <c:v>20950</c:v>
                </c:pt>
                <c:pt idx="420">
                  <c:v>21000</c:v>
                </c:pt>
                <c:pt idx="421">
                  <c:v>21050</c:v>
                </c:pt>
                <c:pt idx="422">
                  <c:v>21100</c:v>
                </c:pt>
                <c:pt idx="423">
                  <c:v>21150</c:v>
                </c:pt>
                <c:pt idx="424">
                  <c:v>21200</c:v>
                </c:pt>
                <c:pt idx="425">
                  <c:v>21250</c:v>
                </c:pt>
                <c:pt idx="426">
                  <c:v>21300</c:v>
                </c:pt>
                <c:pt idx="427">
                  <c:v>21350</c:v>
                </c:pt>
                <c:pt idx="428">
                  <c:v>21400</c:v>
                </c:pt>
                <c:pt idx="429">
                  <c:v>21450</c:v>
                </c:pt>
                <c:pt idx="430">
                  <c:v>21500</c:v>
                </c:pt>
                <c:pt idx="431">
                  <c:v>21550</c:v>
                </c:pt>
                <c:pt idx="432">
                  <c:v>21600</c:v>
                </c:pt>
                <c:pt idx="433">
                  <c:v>21650</c:v>
                </c:pt>
                <c:pt idx="434">
                  <c:v>21700</c:v>
                </c:pt>
                <c:pt idx="435">
                  <c:v>21750</c:v>
                </c:pt>
                <c:pt idx="436">
                  <c:v>21800</c:v>
                </c:pt>
                <c:pt idx="437">
                  <c:v>21850</c:v>
                </c:pt>
                <c:pt idx="438">
                  <c:v>21900</c:v>
                </c:pt>
                <c:pt idx="439">
                  <c:v>21950</c:v>
                </c:pt>
                <c:pt idx="440">
                  <c:v>22000</c:v>
                </c:pt>
                <c:pt idx="441">
                  <c:v>22050</c:v>
                </c:pt>
                <c:pt idx="442">
                  <c:v>22100</c:v>
                </c:pt>
                <c:pt idx="443">
                  <c:v>22150</c:v>
                </c:pt>
                <c:pt idx="444">
                  <c:v>22200</c:v>
                </c:pt>
                <c:pt idx="445">
                  <c:v>22250</c:v>
                </c:pt>
                <c:pt idx="446">
                  <c:v>22300</c:v>
                </c:pt>
                <c:pt idx="447">
                  <c:v>22350</c:v>
                </c:pt>
                <c:pt idx="448">
                  <c:v>22400</c:v>
                </c:pt>
                <c:pt idx="449">
                  <c:v>22450</c:v>
                </c:pt>
                <c:pt idx="450">
                  <c:v>22500</c:v>
                </c:pt>
                <c:pt idx="451">
                  <c:v>22550</c:v>
                </c:pt>
                <c:pt idx="452">
                  <c:v>22600</c:v>
                </c:pt>
                <c:pt idx="453">
                  <c:v>22650</c:v>
                </c:pt>
                <c:pt idx="454">
                  <c:v>22700</c:v>
                </c:pt>
                <c:pt idx="455">
                  <c:v>22750</c:v>
                </c:pt>
                <c:pt idx="456">
                  <c:v>22800</c:v>
                </c:pt>
                <c:pt idx="457">
                  <c:v>22850</c:v>
                </c:pt>
                <c:pt idx="458">
                  <c:v>22900</c:v>
                </c:pt>
                <c:pt idx="459">
                  <c:v>22950</c:v>
                </c:pt>
                <c:pt idx="460">
                  <c:v>23000</c:v>
                </c:pt>
                <c:pt idx="461">
                  <c:v>23050</c:v>
                </c:pt>
                <c:pt idx="462">
                  <c:v>23100</c:v>
                </c:pt>
                <c:pt idx="463">
                  <c:v>23150</c:v>
                </c:pt>
                <c:pt idx="464">
                  <c:v>23200</c:v>
                </c:pt>
                <c:pt idx="465">
                  <c:v>23250</c:v>
                </c:pt>
                <c:pt idx="466">
                  <c:v>23300</c:v>
                </c:pt>
                <c:pt idx="467">
                  <c:v>23350</c:v>
                </c:pt>
                <c:pt idx="468">
                  <c:v>23400</c:v>
                </c:pt>
                <c:pt idx="469">
                  <c:v>23450</c:v>
                </c:pt>
                <c:pt idx="470">
                  <c:v>23500</c:v>
                </c:pt>
                <c:pt idx="471">
                  <c:v>23550</c:v>
                </c:pt>
                <c:pt idx="472">
                  <c:v>23600</c:v>
                </c:pt>
                <c:pt idx="473">
                  <c:v>23650</c:v>
                </c:pt>
                <c:pt idx="474">
                  <c:v>23700</c:v>
                </c:pt>
                <c:pt idx="475">
                  <c:v>23750</c:v>
                </c:pt>
                <c:pt idx="476">
                  <c:v>23800</c:v>
                </c:pt>
                <c:pt idx="477">
                  <c:v>23850</c:v>
                </c:pt>
                <c:pt idx="478">
                  <c:v>23900</c:v>
                </c:pt>
                <c:pt idx="479">
                  <c:v>23950</c:v>
                </c:pt>
                <c:pt idx="480">
                  <c:v>24000</c:v>
                </c:pt>
                <c:pt idx="481">
                  <c:v>24050</c:v>
                </c:pt>
                <c:pt idx="482">
                  <c:v>24100</c:v>
                </c:pt>
                <c:pt idx="483">
                  <c:v>24150</c:v>
                </c:pt>
                <c:pt idx="484">
                  <c:v>24200</c:v>
                </c:pt>
                <c:pt idx="485">
                  <c:v>24250</c:v>
                </c:pt>
                <c:pt idx="486">
                  <c:v>24300</c:v>
                </c:pt>
                <c:pt idx="487">
                  <c:v>24350</c:v>
                </c:pt>
                <c:pt idx="488">
                  <c:v>24400</c:v>
                </c:pt>
                <c:pt idx="489">
                  <c:v>24450</c:v>
                </c:pt>
                <c:pt idx="490">
                  <c:v>24500</c:v>
                </c:pt>
                <c:pt idx="491">
                  <c:v>24550</c:v>
                </c:pt>
                <c:pt idx="492">
                  <c:v>24600</c:v>
                </c:pt>
                <c:pt idx="493">
                  <c:v>24650</c:v>
                </c:pt>
                <c:pt idx="494">
                  <c:v>24700</c:v>
                </c:pt>
                <c:pt idx="495">
                  <c:v>24750</c:v>
                </c:pt>
                <c:pt idx="496">
                  <c:v>24800</c:v>
                </c:pt>
                <c:pt idx="497">
                  <c:v>24850</c:v>
                </c:pt>
                <c:pt idx="498">
                  <c:v>24900</c:v>
                </c:pt>
                <c:pt idx="499">
                  <c:v>24950</c:v>
                </c:pt>
                <c:pt idx="500">
                  <c:v>25000</c:v>
                </c:pt>
                <c:pt idx="501">
                  <c:v>25050</c:v>
                </c:pt>
                <c:pt idx="502">
                  <c:v>25100</c:v>
                </c:pt>
                <c:pt idx="503">
                  <c:v>25150</c:v>
                </c:pt>
                <c:pt idx="504">
                  <c:v>25200</c:v>
                </c:pt>
                <c:pt idx="505">
                  <c:v>25250</c:v>
                </c:pt>
                <c:pt idx="506">
                  <c:v>25300</c:v>
                </c:pt>
                <c:pt idx="507">
                  <c:v>25350</c:v>
                </c:pt>
                <c:pt idx="508">
                  <c:v>25400</c:v>
                </c:pt>
                <c:pt idx="509">
                  <c:v>25450</c:v>
                </c:pt>
                <c:pt idx="510">
                  <c:v>25500</c:v>
                </c:pt>
                <c:pt idx="511">
                  <c:v>25550</c:v>
                </c:pt>
                <c:pt idx="512">
                  <c:v>25600</c:v>
                </c:pt>
                <c:pt idx="513">
                  <c:v>25650</c:v>
                </c:pt>
                <c:pt idx="514">
                  <c:v>25700</c:v>
                </c:pt>
                <c:pt idx="515">
                  <c:v>25750</c:v>
                </c:pt>
                <c:pt idx="516">
                  <c:v>25800</c:v>
                </c:pt>
                <c:pt idx="517">
                  <c:v>25850</c:v>
                </c:pt>
                <c:pt idx="518">
                  <c:v>25900</c:v>
                </c:pt>
                <c:pt idx="519">
                  <c:v>25950</c:v>
                </c:pt>
                <c:pt idx="520">
                  <c:v>26000</c:v>
                </c:pt>
                <c:pt idx="521">
                  <c:v>26050</c:v>
                </c:pt>
                <c:pt idx="522">
                  <c:v>26100</c:v>
                </c:pt>
                <c:pt idx="523">
                  <c:v>26150</c:v>
                </c:pt>
                <c:pt idx="524">
                  <c:v>26200</c:v>
                </c:pt>
                <c:pt idx="525">
                  <c:v>26250</c:v>
                </c:pt>
                <c:pt idx="526">
                  <c:v>26300</c:v>
                </c:pt>
                <c:pt idx="527">
                  <c:v>26350</c:v>
                </c:pt>
                <c:pt idx="528">
                  <c:v>26400</c:v>
                </c:pt>
                <c:pt idx="529">
                  <c:v>26450</c:v>
                </c:pt>
                <c:pt idx="530">
                  <c:v>26500</c:v>
                </c:pt>
                <c:pt idx="531">
                  <c:v>26550</c:v>
                </c:pt>
                <c:pt idx="532">
                  <c:v>26600</c:v>
                </c:pt>
                <c:pt idx="533">
                  <c:v>26650</c:v>
                </c:pt>
                <c:pt idx="534">
                  <c:v>26700</c:v>
                </c:pt>
                <c:pt idx="535">
                  <c:v>26750</c:v>
                </c:pt>
                <c:pt idx="536">
                  <c:v>26800</c:v>
                </c:pt>
                <c:pt idx="537">
                  <c:v>26850</c:v>
                </c:pt>
                <c:pt idx="538">
                  <c:v>26900</c:v>
                </c:pt>
                <c:pt idx="539">
                  <c:v>26950</c:v>
                </c:pt>
                <c:pt idx="540">
                  <c:v>27000</c:v>
                </c:pt>
                <c:pt idx="541">
                  <c:v>27050</c:v>
                </c:pt>
                <c:pt idx="542">
                  <c:v>27100</c:v>
                </c:pt>
                <c:pt idx="543">
                  <c:v>27150</c:v>
                </c:pt>
                <c:pt idx="544">
                  <c:v>27200</c:v>
                </c:pt>
                <c:pt idx="545">
                  <c:v>27250</c:v>
                </c:pt>
                <c:pt idx="546">
                  <c:v>27300</c:v>
                </c:pt>
                <c:pt idx="547">
                  <c:v>27350</c:v>
                </c:pt>
                <c:pt idx="548">
                  <c:v>27400</c:v>
                </c:pt>
                <c:pt idx="549">
                  <c:v>27450</c:v>
                </c:pt>
                <c:pt idx="550">
                  <c:v>27500</c:v>
                </c:pt>
                <c:pt idx="551">
                  <c:v>27550</c:v>
                </c:pt>
                <c:pt idx="552">
                  <c:v>27600</c:v>
                </c:pt>
                <c:pt idx="553">
                  <c:v>27650</c:v>
                </c:pt>
                <c:pt idx="554">
                  <c:v>27700</c:v>
                </c:pt>
                <c:pt idx="555">
                  <c:v>27750</c:v>
                </c:pt>
                <c:pt idx="556">
                  <c:v>27800</c:v>
                </c:pt>
                <c:pt idx="557">
                  <c:v>27850</c:v>
                </c:pt>
                <c:pt idx="558">
                  <c:v>27900</c:v>
                </c:pt>
                <c:pt idx="559">
                  <c:v>27950</c:v>
                </c:pt>
                <c:pt idx="560">
                  <c:v>28000</c:v>
                </c:pt>
                <c:pt idx="561">
                  <c:v>28050</c:v>
                </c:pt>
                <c:pt idx="562">
                  <c:v>28100</c:v>
                </c:pt>
                <c:pt idx="563">
                  <c:v>28150</c:v>
                </c:pt>
                <c:pt idx="564">
                  <c:v>28200</c:v>
                </c:pt>
                <c:pt idx="565">
                  <c:v>28250</c:v>
                </c:pt>
                <c:pt idx="566">
                  <c:v>28300</c:v>
                </c:pt>
                <c:pt idx="567">
                  <c:v>28350</c:v>
                </c:pt>
                <c:pt idx="568">
                  <c:v>28400</c:v>
                </c:pt>
                <c:pt idx="569">
                  <c:v>28450</c:v>
                </c:pt>
                <c:pt idx="570">
                  <c:v>28500</c:v>
                </c:pt>
                <c:pt idx="571">
                  <c:v>28550</c:v>
                </c:pt>
                <c:pt idx="572">
                  <c:v>28600</c:v>
                </c:pt>
                <c:pt idx="573">
                  <c:v>28650</c:v>
                </c:pt>
                <c:pt idx="574">
                  <c:v>28700</c:v>
                </c:pt>
                <c:pt idx="575">
                  <c:v>28750</c:v>
                </c:pt>
                <c:pt idx="576">
                  <c:v>28800</c:v>
                </c:pt>
                <c:pt idx="577">
                  <c:v>28850</c:v>
                </c:pt>
                <c:pt idx="578">
                  <c:v>28900</c:v>
                </c:pt>
                <c:pt idx="579">
                  <c:v>28950</c:v>
                </c:pt>
                <c:pt idx="580">
                  <c:v>29000</c:v>
                </c:pt>
                <c:pt idx="581">
                  <c:v>29050</c:v>
                </c:pt>
                <c:pt idx="582">
                  <c:v>29100</c:v>
                </c:pt>
                <c:pt idx="583">
                  <c:v>29150</c:v>
                </c:pt>
                <c:pt idx="584">
                  <c:v>29200</c:v>
                </c:pt>
                <c:pt idx="585">
                  <c:v>29250</c:v>
                </c:pt>
                <c:pt idx="586">
                  <c:v>29300</c:v>
                </c:pt>
                <c:pt idx="587">
                  <c:v>29350</c:v>
                </c:pt>
                <c:pt idx="588">
                  <c:v>29400</c:v>
                </c:pt>
                <c:pt idx="589">
                  <c:v>29450</c:v>
                </c:pt>
                <c:pt idx="590">
                  <c:v>29500</c:v>
                </c:pt>
                <c:pt idx="591">
                  <c:v>29550</c:v>
                </c:pt>
                <c:pt idx="592">
                  <c:v>29600</c:v>
                </c:pt>
                <c:pt idx="593">
                  <c:v>29650</c:v>
                </c:pt>
                <c:pt idx="594">
                  <c:v>29700</c:v>
                </c:pt>
                <c:pt idx="595">
                  <c:v>29750</c:v>
                </c:pt>
                <c:pt idx="596">
                  <c:v>29800</c:v>
                </c:pt>
                <c:pt idx="597">
                  <c:v>29850</c:v>
                </c:pt>
                <c:pt idx="598">
                  <c:v>29900</c:v>
                </c:pt>
                <c:pt idx="599">
                  <c:v>29950</c:v>
                </c:pt>
                <c:pt idx="600">
                  <c:v>30000</c:v>
                </c:pt>
                <c:pt idx="601">
                  <c:v>30050</c:v>
                </c:pt>
                <c:pt idx="602">
                  <c:v>30100</c:v>
                </c:pt>
                <c:pt idx="603">
                  <c:v>30150</c:v>
                </c:pt>
                <c:pt idx="604">
                  <c:v>30200</c:v>
                </c:pt>
                <c:pt idx="605">
                  <c:v>30250</c:v>
                </c:pt>
                <c:pt idx="606">
                  <c:v>30300</c:v>
                </c:pt>
                <c:pt idx="607">
                  <c:v>30350</c:v>
                </c:pt>
                <c:pt idx="608">
                  <c:v>30400</c:v>
                </c:pt>
                <c:pt idx="609">
                  <c:v>30450</c:v>
                </c:pt>
                <c:pt idx="610">
                  <c:v>30500</c:v>
                </c:pt>
                <c:pt idx="611">
                  <c:v>30550</c:v>
                </c:pt>
                <c:pt idx="612">
                  <c:v>30600</c:v>
                </c:pt>
                <c:pt idx="613">
                  <c:v>30650</c:v>
                </c:pt>
                <c:pt idx="614">
                  <c:v>30700</c:v>
                </c:pt>
                <c:pt idx="615">
                  <c:v>30750</c:v>
                </c:pt>
                <c:pt idx="616">
                  <c:v>30800</c:v>
                </c:pt>
                <c:pt idx="617">
                  <c:v>30850</c:v>
                </c:pt>
                <c:pt idx="618">
                  <c:v>30900</c:v>
                </c:pt>
                <c:pt idx="619">
                  <c:v>30950</c:v>
                </c:pt>
                <c:pt idx="620">
                  <c:v>31000</c:v>
                </c:pt>
                <c:pt idx="621">
                  <c:v>31050</c:v>
                </c:pt>
                <c:pt idx="622">
                  <c:v>31100</c:v>
                </c:pt>
                <c:pt idx="623">
                  <c:v>31150</c:v>
                </c:pt>
                <c:pt idx="624">
                  <c:v>31200</c:v>
                </c:pt>
                <c:pt idx="625">
                  <c:v>31250</c:v>
                </c:pt>
                <c:pt idx="626">
                  <c:v>31300</c:v>
                </c:pt>
                <c:pt idx="627">
                  <c:v>31350</c:v>
                </c:pt>
                <c:pt idx="628">
                  <c:v>31400</c:v>
                </c:pt>
                <c:pt idx="629">
                  <c:v>31450</c:v>
                </c:pt>
                <c:pt idx="630">
                  <c:v>31500</c:v>
                </c:pt>
                <c:pt idx="631">
                  <c:v>31550</c:v>
                </c:pt>
                <c:pt idx="632">
                  <c:v>31600</c:v>
                </c:pt>
                <c:pt idx="633">
                  <c:v>31650</c:v>
                </c:pt>
                <c:pt idx="634">
                  <c:v>31700</c:v>
                </c:pt>
                <c:pt idx="635">
                  <c:v>31750</c:v>
                </c:pt>
                <c:pt idx="636">
                  <c:v>31800</c:v>
                </c:pt>
                <c:pt idx="637">
                  <c:v>31850</c:v>
                </c:pt>
                <c:pt idx="638">
                  <c:v>31900</c:v>
                </c:pt>
                <c:pt idx="639">
                  <c:v>31950</c:v>
                </c:pt>
                <c:pt idx="640">
                  <c:v>32000</c:v>
                </c:pt>
                <c:pt idx="641">
                  <c:v>32050</c:v>
                </c:pt>
                <c:pt idx="642">
                  <c:v>32100</c:v>
                </c:pt>
                <c:pt idx="643">
                  <c:v>32150</c:v>
                </c:pt>
                <c:pt idx="644">
                  <c:v>32200</c:v>
                </c:pt>
                <c:pt idx="645">
                  <c:v>32250</c:v>
                </c:pt>
                <c:pt idx="646">
                  <c:v>32300</c:v>
                </c:pt>
                <c:pt idx="647">
                  <c:v>32350</c:v>
                </c:pt>
                <c:pt idx="648">
                  <c:v>32400</c:v>
                </c:pt>
                <c:pt idx="649">
                  <c:v>32450</c:v>
                </c:pt>
                <c:pt idx="650">
                  <c:v>32500</c:v>
                </c:pt>
                <c:pt idx="651">
                  <c:v>32550</c:v>
                </c:pt>
                <c:pt idx="652">
                  <c:v>32600</c:v>
                </c:pt>
                <c:pt idx="653">
                  <c:v>32650</c:v>
                </c:pt>
                <c:pt idx="654">
                  <c:v>32700</c:v>
                </c:pt>
                <c:pt idx="655">
                  <c:v>32750</c:v>
                </c:pt>
                <c:pt idx="656">
                  <c:v>32800</c:v>
                </c:pt>
                <c:pt idx="657">
                  <c:v>32850</c:v>
                </c:pt>
                <c:pt idx="658">
                  <c:v>32900</c:v>
                </c:pt>
                <c:pt idx="659">
                  <c:v>32950</c:v>
                </c:pt>
                <c:pt idx="660">
                  <c:v>33000</c:v>
                </c:pt>
                <c:pt idx="661">
                  <c:v>33050</c:v>
                </c:pt>
                <c:pt idx="662">
                  <c:v>33100</c:v>
                </c:pt>
                <c:pt idx="663">
                  <c:v>33150</c:v>
                </c:pt>
                <c:pt idx="664">
                  <c:v>33200</c:v>
                </c:pt>
                <c:pt idx="665">
                  <c:v>33250</c:v>
                </c:pt>
                <c:pt idx="666">
                  <c:v>33300</c:v>
                </c:pt>
                <c:pt idx="667">
                  <c:v>33350</c:v>
                </c:pt>
                <c:pt idx="668">
                  <c:v>33400</c:v>
                </c:pt>
                <c:pt idx="669">
                  <c:v>33450</c:v>
                </c:pt>
                <c:pt idx="670">
                  <c:v>33500</c:v>
                </c:pt>
                <c:pt idx="671">
                  <c:v>33550</c:v>
                </c:pt>
                <c:pt idx="672">
                  <c:v>33600</c:v>
                </c:pt>
                <c:pt idx="673">
                  <c:v>33650</c:v>
                </c:pt>
                <c:pt idx="674">
                  <c:v>33700</c:v>
                </c:pt>
                <c:pt idx="675">
                  <c:v>33750</c:v>
                </c:pt>
                <c:pt idx="676">
                  <c:v>33800</c:v>
                </c:pt>
                <c:pt idx="677">
                  <c:v>33850</c:v>
                </c:pt>
                <c:pt idx="678">
                  <c:v>33900</c:v>
                </c:pt>
                <c:pt idx="679">
                  <c:v>33950</c:v>
                </c:pt>
                <c:pt idx="680">
                  <c:v>34000</c:v>
                </c:pt>
                <c:pt idx="681">
                  <c:v>34050</c:v>
                </c:pt>
                <c:pt idx="682">
                  <c:v>34100</c:v>
                </c:pt>
                <c:pt idx="683">
                  <c:v>34150</c:v>
                </c:pt>
                <c:pt idx="684">
                  <c:v>34200</c:v>
                </c:pt>
                <c:pt idx="685">
                  <c:v>34250</c:v>
                </c:pt>
                <c:pt idx="686">
                  <c:v>34300</c:v>
                </c:pt>
                <c:pt idx="687">
                  <c:v>34350</c:v>
                </c:pt>
                <c:pt idx="688">
                  <c:v>34400</c:v>
                </c:pt>
                <c:pt idx="689">
                  <c:v>34450</c:v>
                </c:pt>
                <c:pt idx="690">
                  <c:v>34500</c:v>
                </c:pt>
                <c:pt idx="691">
                  <c:v>34550</c:v>
                </c:pt>
                <c:pt idx="692">
                  <c:v>34600</c:v>
                </c:pt>
                <c:pt idx="693">
                  <c:v>34650</c:v>
                </c:pt>
                <c:pt idx="694">
                  <c:v>34700</c:v>
                </c:pt>
                <c:pt idx="695">
                  <c:v>34750</c:v>
                </c:pt>
                <c:pt idx="696">
                  <c:v>34800</c:v>
                </c:pt>
                <c:pt idx="697">
                  <c:v>34850</c:v>
                </c:pt>
                <c:pt idx="698">
                  <c:v>34900</c:v>
                </c:pt>
                <c:pt idx="699">
                  <c:v>34950</c:v>
                </c:pt>
                <c:pt idx="700">
                  <c:v>35000</c:v>
                </c:pt>
                <c:pt idx="701">
                  <c:v>35050</c:v>
                </c:pt>
                <c:pt idx="702">
                  <c:v>35100</c:v>
                </c:pt>
                <c:pt idx="703">
                  <c:v>35150</c:v>
                </c:pt>
                <c:pt idx="704">
                  <c:v>35200</c:v>
                </c:pt>
                <c:pt idx="705">
                  <c:v>35250</c:v>
                </c:pt>
                <c:pt idx="706">
                  <c:v>35300</c:v>
                </c:pt>
                <c:pt idx="707">
                  <c:v>35350</c:v>
                </c:pt>
                <c:pt idx="708">
                  <c:v>35400</c:v>
                </c:pt>
                <c:pt idx="709">
                  <c:v>35450</c:v>
                </c:pt>
                <c:pt idx="710">
                  <c:v>35500</c:v>
                </c:pt>
                <c:pt idx="711">
                  <c:v>35550</c:v>
                </c:pt>
                <c:pt idx="712">
                  <c:v>35600</c:v>
                </c:pt>
                <c:pt idx="713">
                  <c:v>35650</c:v>
                </c:pt>
                <c:pt idx="714">
                  <c:v>35700</c:v>
                </c:pt>
                <c:pt idx="715">
                  <c:v>35750</c:v>
                </c:pt>
                <c:pt idx="716">
                  <c:v>35800</c:v>
                </c:pt>
                <c:pt idx="717">
                  <c:v>35850</c:v>
                </c:pt>
                <c:pt idx="718">
                  <c:v>35900</c:v>
                </c:pt>
                <c:pt idx="719">
                  <c:v>35950</c:v>
                </c:pt>
                <c:pt idx="720">
                  <c:v>36000</c:v>
                </c:pt>
                <c:pt idx="721">
                  <c:v>36050</c:v>
                </c:pt>
                <c:pt idx="722">
                  <c:v>36100</c:v>
                </c:pt>
                <c:pt idx="723">
                  <c:v>36150</c:v>
                </c:pt>
                <c:pt idx="724">
                  <c:v>36200</c:v>
                </c:pt>
                <c:pt idx="725">
                  <c:v>36250</c:v>
                </c:pt>
                <c:pt idx="726">
                  <c:v>36300</c:v>
                </c:pt>
                <c:pt idx="727">
                  <c:v>36350</c:v>
                </c:pt>
                <c:pt idx="728">
                  <c:v>36400</c:v>
                </c:pt>
                <c:pt idx="729">
                  <c:v>36450</c:v>
                </c:pt>
                <c:pt idx="730">
                  <c:v>36500</c:v>
                </c:pt>
                <c:pt idx="731">
                  <c:v>36550</c:v>
                </c:pt>
                <c:pt idx="732">
                  <c:v>36600</c:v>
                </c:pt>
                <c:pt idx="733">
                  <c:v>36650</c:v>
                </c:pt>
                <c:pt idx="734">
                  <c:v>36700</c:v>
                </c:pt>
                <c:pt idx="735">
                  <c:v>36750</c:v>
                </c:pt>
                <c:pt idx="736">
                  <c:v>36800</c:v>
                </c:pt>
                <c:pt idx="737">
                  <c:v>36850</c:v>
                </c:pt>
                <c:pt idx="738">
                  <c:v>36900</c:v>
                </c:pt>
                <c:pt idx="739">
                  <c:v>36950</c:v>
                </c:pt>
                <c:pt idx="740">
                  <c:v>37000</c:v>
                </c:pt>
                <c:pt idx="741">
                  <c:v>37050</c:v>
                </c:pt>
                <c:pt idx="742">
                  <c:v>37100</c:v>
                </c:pt>
                <c:pt idx="743">
                  <c:v>37150</c:v>
                </c:pt>
                <c:pt idx="744">
                  <c:v>37200</c:v>
                </c:pt>
                <c:pt idx="745">
                  <c:v>37250</c:v>
                </c:pt>
                <c:pt idx="746">
                  <c:v>37300</c:v>
                </c:pt>
                <c:pt idx="747">
                  <c:v>37350</c:v>
                </c:pt>
                <c:pt idx="748">
                  <c:v>37400</c:v>
                </c:pt>
                <c:pt idx="749">
                  <c:v>37450</c:v>
                </c:pt>
                <c:pt idx="750">
                  <c:v>37500</c:v>
                </c:pt>
                <c:pt idx="751">
                  <c:v>37550</c:v>
                </c:pt>
                <c:pt idx="752">
                  <c:v>37600</c:v>
                </c:pt>
                <c:pt idx="753">
                  <c:v>37650</c:v>
                </c:pt>
                <c:pt idx="754">
                  <c:v>37700</c:v>
                </c:pt>
                <c:pt idx="755">
                  <c:v>37750</c:v>
                </c:pt>
                <c:pt idx="756">
                  <c:v>37800</c:v>
                </c:pt>
                <c:pt idx="757">
                  <c:v>37850</c:v>
                </c:pt>
                <c:pt idx="758">
                  <c:v>37900</c:v>
                </c:pt>
                <c:pt idx="759">
                  <c:v>37950</c:v>
                </c:pt>
                <c:pt idx="760">
                  <c:v>38000</c:v>
                </c:pt>
                <c:pt idx="761">
                  <c:v>38050</c:v>
                </c:pt>
                <c:pt idx="762">
                  <c:v>38100</c:v>
                </c:pt>
                <c:pt idx="763">
                  <c:v>38150</c:v>
                </c:pt>
                <c:pt idx="764">
                  <c:v>38200</c:v>
                </c:pt>
                <c:pt idx="765">
                  <c:v>38250</c:v>
                </c:pt>
                <c:pt idx="766">
                  <c:v>38300</c:v>
                </c:pt>
                <c:pt idx="767">
                  <c:v>38350</c:v>
                </c:pt>
                <c:pt idx="768">
                  <c:v>38400</c:v>
                </c:pt>
                <c:pt idx="769">
                  <c:v>38450</c:v>
                </c:pt>
                <c:pt idx="770">
                  <c:v>38500</c:v>
                </c:pt>
                <c:pt idx="771">
                  <c:v>38550</c:v>
                </c:pt>
                <c:pt idx="772">
                  <c:v>38600</c:v>
                </c:pt>
                <c:pt idx="773">
                  <c:v>38650</c:v>
                </c:pt>
                <c:pt idx="774">
                  <c:v>38700</c:v>
                </c:pt>
                <c:pt idx="775">
                  <c:v>38750</c:v>
                </c:pt>
                <c:pt idx="776">
                  <c:v>38800</c:v>
                </c:pt>
                <c:pt idx="777">
                  <c:v>38850</c:v>
                </c:pt>
                <c:pt idx="778">
                  <c:v>38900</c:v>
                </c:pt>
                <c:pt idx="779">
                  <c:v>38950</c:v>
                </c:pt>
                <c:pt idx="780">
                  <c:v>39000</c:v>
                </c:pt>
                <c:pt idx="781">
                  <c:v>39050</c:v>
                </c:pt>
                <c:pt idx="782">
                  <c:v>39100</c:v>
                </c:pt>
                <c:pt idx="783">
                  <c:v>39150</c:v>
                </c:pt>
                <c:pt idx="784">
                  <c:v>39200</c:v>
                </c:pt>
                <c:pt idx="785">
                  <c:v>39250</c:v>
                </c:pt>
                <c:pt idx="786">
                  <c:v>39300</c:v>
                </c:pt>
                <c:pt idx="787">
                  <c:v>39350</c:v>
                </c:pt>
                <c:pt idx="788">
                  <c:v>39400</c:v>
                </c:pt>
                <c:pt idx="789">
                  <c:v>39450</c:v>
                </c:pt>
                <c:pt idx="790">
                  <c:v>39500</c:v>
                </c:pt>
                <c:pt idx="791">
                  <c:v>39550</c:v>
                </c:pt>
                <c:pt idx="792">
                  <c:v>39600</c:v>
                </c:pt>
                <c:pt idx="793">
                  <c:v>39650</c:v>
                </c:pt>
                <c:pt idx="794">
                  <c:v>39700</c:v>
                </c:pt>
                <c:pt idx="795">
                  <c:v>39750</c:v>
                </c:pt>
                <c:pt idx="796">
                  <c:v>39800</c:v>
                </c:pt>
                <c:pt idx="797">
                  <c:v>39850</c:v>
                </c:pt>
                <c:pt idx="798">
                  <c:v>39900</c:v>
                </c:pt>
                <c:pt idx="799">
                  <c:v>39950</c:v>
                </c:pt>
                <c:pt idx="800">
                  <c:v>40000</c:v>
                </c:pt>
                <c:pt idx="801">
                  <c:v>40050</c:v>
                </c:pt>
                <c:pt idx="802">
                  <c:v>40100</c:v>
                </c:pt>
                <c:pt idx="803">
                  <c:v>40150</c:v>
                </c:pt>
                <c:pt idx="804">
                  <c:v>40200</c:v>
                </c:pt>
                <c:pt idx="805">
                  <c:v>40250</c:v>
                </c:pt>
                <c:pt idx="806">
                  <c:v>40300</c:v>
                </c:pt>
                <c:pt idx="807">
                  <c:v>40350</c:v>
                </c:pt>
                <c:pt idx="808">
                  <c:v>40400</c:v>
                </c:pt>
                <c:pt idx="809">
                  <c:v>40450</c:v>
                </c:pt>
                <c:pt idx="810">
                  <c:v>40500</c:v>
                </c:pt>
                <c:pt idx="811">
                  <c:v>40550</c:v>
                </c:pt>
                <c:pt idx="812">
                  <c:v>40600</c:v>
                </c:pt>
                <c:pt idx="813">
                  <c:v>40650</c:v>
                </c:pt>
                <c:pt idx="814">
                  <c:v>40700</c:v>
                </c:pt>
                <c:pt idx="815">
                  <c:v>40750</c:v>
                </c:pt>
                <c:pt idx="816">
                  <c:v>40800</c:v>
                </c:pt>
                <c:pt idx="817">
                  <c:v>40850</c:v>
                </c:pt>
                <c:pt idx="818">
                  <c:v>40900</c:v>
                </c:pt>
                <c:pt idx="819">
                  <c:v>40950</c:v>
                </c:pt>
                <c:pt idx="820">
                  <c:v>41000</c:v>
                </c:pt>
                <c:pt idx="821">
                  <c:v>41050</c:v>
                </c:pt>
                <c:pt idx="822">
                  <c:v>41100</c:v>
                </c:pt>
                <c:pt idx="823">
                  <c:v>41150</c:v>
                </c:pt>
                <c:pt idx="824">
                  <c:v>41200</c:v>
                </c:pt>
                <c:pt idx="825">
                  <c:v>41250</c:v>
                </c:pt>
                <c:pt idx="826">
                  <c:v>41300</c:v>
                </c:pt>
                <c:pt idx="827">
                  <c:v>41350</c:v>
                </c:pt>
                <c:pt idx="828">
                  <c:v>41400</c:v>
                </c:pt>
                <c:pt idx="829">
                  <c:v>41450</c:v>
                </c:pt>
                <c:pt idx="830">
                  <c:v>41500</c:v>
                </c:pt>
                <c:pt idx="831">
                  <c:v>41550</c:v>
                </c:pt>
                <c:pt idx="832">
                  <c:v>41600</c:v>
                </c:pt>
                <c:pt idx="833">
                  <c:v>41650</c:v>
                </c:pt>
                <c:pt idx="834">
                  <c:v>41700</c:v>
                </c:pt>
                <c:pt idx="835">
                  <c:v>41750</c:v>
                </c:pt>
                <c:pt idx="836">
                  <c:v>41800</c:v>
                </c:pt>
                <c:pt idx="837">
                  <c:v>41850</c:v>
                </c:pt>
                <c:pt idx="838">
                  <c:v>41900</c:v>
                </c:pt>
                <c:pt idx="839">
                  <c:v>41950</c:v>
                </c:pt>
                <c:pt idx="840">
                  <c:v>42000</c:v>
                </c:pt>
                <c:pt idx="841">
                  <c:v>42050</c:v>
                </c:pt>
                <c:pt idx="842">
                  <c:v>42100</c:v>
                </c:pt>
                <c:pt idx="843">
                  <c:v>42150</c:v>
                </c:pt>
                <c:pt idx="844">
                  <c:v>42200</c:v>
                </c:pt>
                <c:pt idx="845">
                  <c:v>42250</c:v>
                </c:pt>
                <c:pt idx="846">
                  <c:v>42300</c:v>
                </c:pt>
                <c:pt idx="847">
                  <c:v>42350</c:v>
                </c:pt>
                <c:pt idx="848">
                  <c:v>42400</c:v>
                </c:pt>
                <c:pt idx="849">
                  <c:v>42450</c:v>
                </c:pt>
                <c:pt idx="850">
                  <c:v>42500</c:v>
                </c:pt>
                <c:pt idx="851">
                  <c:v>42550</c:v>
                </c:pt>
                <c:pt idx="852">
                  <c:v>42600</c:v>
                </c:pt>
                <c:pt idx="853">
                  <c:v>42650</c:v>
                </c:pt>
                <c:pt idx="854">
                  <c:v>42700</c:v>
                </c:pt>
                <c:pt idx="855">
                  <c:v>42750</c:v>
                </c:pt>
                <c:pt idx="856">
                  <c:v>42800</c:v>
                </c:pt>
                <c:pt idx="857">
                  <c:v>42850</c:v>
                </c:pt>
                <c:pt idx="858">
                  <c:v>42900</c:v>
                </c:pt>
                <c:pt idx="859">
                  <c:v>42950</c:v>
                </c:pt>
                <c:pt idx="860">
                  <c:v>43000</c:v>
                </c:pt>
                <c:pt idx="861">
                  <c:v>43050</c:v>
                </c:pt>
                <c:pt idx="862">
                  <c:v>43100</c:v>
                </c:pt>
                <c:pt idx="863">
                  <c:v>43150</c:v>
                </c:pt>
                <c:pt idx="864">
                  <c:v>43200</c:v>
                </c:pt>
                <c:pt idx="865">
                  <c:v>43250</c:v>
                </c:pt>
                <c:pt idx="866">
                  <c:v>43300</c:v>
                </c:pt>
                <c:pt idx="867">
                  <c:v>43350</c:v>
                </c:pt>
                <c:pt idx="868">
                  <c:v>43400</c:v>
                </c:pt>
                <c:pt idx="869">
                  <c:v>43450</c:v>
                </c:pt>
                <c:pt idx="870">
                  <c:v>43500</c:v>
                </c:pt>
                <c:pt idx="871">
                  <c:v>43550</c:v>
                </c:pt>
                <c:pt idx="872">
                  <c:v>43600</c:v>
                </c:pt>
                <c:pt idx="873">
                  <c:v>43650</c:v>
                </c:pt>
                <c:pt idx="874">
                  <c:v>43700</c:v>
                </c:pt>
                <c:pt idx="875">
                  <c:v>43750</c:v>
                </c:pt>
                <c:pt idx="876">
                  <c:v>43800</c:v>
                </c:pt>
                <c:pt idx="877">
                  <c:v>43850</c:v>
                </c:pt>
                <c:pt idx="878">
                  <c:v>43900</c:v>
                </c:pt>
                <c:pt idx="879">
                  <c:v>43950</c:v>
                </c:pt>
                <c:pt idx="880">
                  <c:v>44000</c:v>
                </c:pt>
                <c:pt idx="881">
                  <c:v>44050</c:v>
                </c:pt>
                <c:pt idx="882">
                  <c:v>44100</c:v>
                </c:pt>
                <c:pt idx="883">
                  <c:v>44150</c:v>
                </c:pt>
                <c:pt idx="884">
                  <c:v>44200</c:v>
                </c:pt>
                <c:pt idx="885">
                  <c:v>44250</c:v>
                </c:pt>
                <c:pt idx="886">
                  <c:v>44300</c:v>
                </c:pt>
                <c:pt idx="887">
                  <c:v>44350</c:v>
                </c:pt>
                <c:pt idx="888">
                  <c:v>44400</c:v>
                </c:pt>
                <c:pt idx="889">
                  <c:v>44450</c:v>
                </c:pt>
                <c:pt idx="890">
                  <c:v>44500</c:v>
                </c:pt>
                <c:pt idx="891">
                  <c:v>44550</c:v>
                </c:pt>
                <c:pt idx="892">
                  <c:v>44600</c:v>
                </c:pt>
                <c:pt idx="893">
                  <c:v>44650</c:v>
                </c:pt>
                <c:pt idx="894">
                  <c:v>44700</c:v>
                </c:pt>
                <c:pt idx="895">
                  <c:v>44750</c:v>
                </c:pt>
                <c:pt idx="896">
                  <c:v>44800</c:v>
                </c:pt>
                <c:pt idx="897">
                  <c:v>44850</c:v>
                </c:pt>
                <c:pt idx="898">
                  <c:v>44900</c:v>
                </c:pt>
                <c:pt idx="899">
                  <c:v>44950</c:v>
                </c:pt>
                <c:pt idx="900">
                  <c:v>45000</c:v>
                </c:pt>
                <c:pt idx="901">
                  <c:v>45050</c:v>
                </c:pt>
                <c:pt idx="902">
                  <c:v>45100</c:v>
                </c:pt>
                <c:pt idx="903">
                  <c:v>45150</c:v>
                </c:pt>
                <c:pt idx="904">
                  <c:v>45200</c:v>
                </c:pt>
                <c:pt idx="905">
                  <c:v>45250</c:v>
                </c:pt>
                <c:pt idx="906">
                  <c:v>45300</c:v>
                </c:pt>
                <c:pt idx="907">
                  <c:v>45350</c:v>
                </c:pt>
                <c:pt idx="908">
                  <c:v>45400</c:v>
                </c:pt>
                <c:pt idx="909">
                  <c:v>45450</c:v>
                </c:pt>
                <c:pt idx="910">
                  <c:v>45500</c:v>
                </c:pt>
                <c:pt idx="911">
                  <c:v>45550</c:v>
                </c:pt>
                <c:pt idx="912">
                  <c:v>45600</c:v>
                </c:pt>
                <c:pt idx="913">
                  <c:v>45650</c:v>
                </c:pt>
                <c:pt idx="914">
                  <c:v>45700</c:v>
                </c:pt>
                <c:pt idx="915">
                  <c:v>45750</c:v>
                </c:pt>
                <c:pt idx="916">
                  <c:v>45800</c:v>
                </c:pt>
                <c:pt idx="917">
                  <c:v>45850</c:v>
                </c:pt>
                <c:pt idx="918">
                  <c:v>45900</c:v>
                </c:pt>
                <c:pt idx="919">
                  <c:v>45950</c:v>
                </c:pt>
                <c:pt idx="920">
                  <c:v>46000</c:v>
                </c:pt>
                <c:pt idx="921">
                  <c:v>46050</c:v>
                </c:pt>
                <c:pt idx="922">
                  <c:v>46100</c:v>
                </c:pt>
                <c:pt idx="923">
                  <c:v>46150</c:v>
                </c:pt>
                <c:pt idx="924">
                  <c:v>46200</c:v>
                </c:pt>
                <c:pt idx="925">
                  <c:v>46250</c:v>
                </c:pt>
                <c:pt idx="926">
                  <c:v>46300</c:v>
                </c:pt>
                <c:pt idx="927">
                  <c:v>46350</c:v>
                </c:pt>
                <c:pt idx="928">
                  <c:v>46400</c:v>
                </c:pt>
                <c:pt idx="929">
                  <c:v>46450</c:v>
                </c:pt>
                <c:pt idx="930">
                  <c:v>46500</c:v>
                </c:pt>
                <c:pt idx="931">
                  <c:v>46550</c:v>
                </c:pt>
                <c:pt idx="932">
                  <c:v>46600</c:v>
                </c:pt>
                <c:pt idx="933">
                  <c:v>46650</c:v>
                </c:pt>
                <c:pt idx="934">
                  <c:v>46700</c:v>
                </c:pt>
                <c:pt idx="935">
                  <c:v>46750</c:v>
                </c:pt>
                <c:pt idx="936">
                  <c:v>46800</c:v>
                </c:pt>
                <c:pt idx="937">
                  <c:v>46850</c:v>
                </c:pt>
                <c:pt idx="938">
                  <c:v>46900</c:v>
                </c:pt>
                <c:pt idx="939">
                  <c:v>46950</c:v>
                </c:pt>
                <c:pt idx="940">
                  <c:v>47000</c:v>
                </c:pt>
                <c:pt idx="941">
                  <c:v>47050</c:v>
                </c:pt>
                <c:pt idx="942">
                  <c:v>47100</c:v>
                </c:pt>
                <c:pt idx="943">
                  <c:v>47150</c:v>
                </c:pt>
                <c:pt idx="944">
                  <c:v>47200</c:v>
                </c:pt>
                <c:pt idx="945">
                  <c:v>47250</c:v>
                </c:pt>
                <c:pt idx="946">
                  <c:v>47300</c:v>
                </c:pt>
                <c:pt idx="947">
                  <c:v>47350</c:v>
                </c:pt>
                <c:pt idx="948">
                  <c:v>47400</c:v>
                </c:pt>
                <c:pt idx="949">
                  <c:v>47450</c:v>
                </c:pt>
                <c:pt idx="950">
                  <c:v>47500</c:v>
                </c:pt>
                <c:pt idx="951">
                  <c:v>47550</c:v>
                </c:pt>
                <c:pt idx="952">
                  <c:v>47600</c:v>
                </c:pt>
                <c:pt idx="953">
                  <c:v>47650</c:v>
                </c:pt>
                <c:pt idx="954">
                  <c:v>47700</c:v>
                </c:pt>
                <c:pt idx="955">
                  <c:v>47750</c:v>
                </c:pt>
                <c:pt idx="956">
                  <c:v>47800</c:v>
                </c:pt>
                <c:pt idx="957">
                  <c:v>47850</c:v>
                </c:pt>
                <c:pt idx="958">
                  <c:v>47900</c:v>
                </c:pt>
                <c:pt idx="959">
                  <c:v>47950</c:v>
                </c:pt>
                <c:pt idx="960">
                  <c:v>48000</c:v>
                </c:pt>
                <c:pt idx="961">
                  <c:v>48050</c:v>
                </c:pt>
                <c:pt idx="962">
                  <c:v>48100</c:v>
                </c:pt>
                <c:pt idx="963">
                  <c:v>48150</c:v>
                </c:pt>
                <c:pt idx="964">
                  <c:v>48200</c:v>
                </c:pt>
                <c:pt idx="965">
                  <c:v>48250</c:v>
                </c:pt>
                <c:pt idx="966">
                  <c:v>48300</c:v>
                </c:pt>
                <c:pt idx="967">
                  <c:v>48350</c:v>
                </c:pt>
                <c:pt idx="968">
                  <c:v>48400</c:v>
                </c:pt>
                <c:pt idx="969">
                  <c:v>48450</c:v>
                </c:pt>
                <c:pt idx="970">
                  <c:v>48500</c:v>
                </c:pt>
                <c:pt idx="971">
                  <c:v>48550</c:v>
                </c:pt>
                <c:pt idx="972">
                  <c:v>48600</c:v>
                </c:pt>
                <c:pt idx="973">
                  <c:v>48650</c:v>
                </c:pt>
                <c:pt idx="974">
                  <c:v>48700</c:v>
                </c:pt>
                <c:pt idx="975">
                  <c:v>48750</c:v>
                </c:pt>
                <c:pt idx="976">
                  <c:v>48800</c:v>
                </c:pt>
                <c:pt idx="977">
                  <c:v>48850</c:v>
                </c:pt>
                <c:pt idx="978">
                  <c:v>48900</c:v>
                </c:pt>
                <c:pt idx="979">
                  <c:v>48950</c:v>
                </c:pt>
                <c:pt idx="980">
                  <c:v>49000</c:v>
                </c:pt>
                <c:pt idx="981">
                  <c:v>49050</c:v>
                </c:pt>
                <c:pt idx="982">
                  <c:v>49100</c:v>
                </c:pt>
                <c:pt idx="983">
                  <c:v>49150</c:v>
                </c:pt>
                <c:pt idx="984">
                  <c:v>49200</c:v>
                </c:pt>
                <c:pt idx="985">
                  <c:v>49250</c:v>
                </c:pt>
                <c:pt idx="986">
                  <c:v>49300</c:v>
                </c:pt>
                <c:pt idx="987">
                  <c:v>49350</c:v>
                </c:pt>
                <c:pt idx="988">
                  <c:v>49400</c:v>
                </c:pt>
                <c:pt idx="989">
                  <c:v>49450</c:v>
                </c:pt>
                <c:pt idx="990">
                  <c:v>49500</c:v>
                </c:pt>
                <c:pt idx="991">
                  <c:v>49550</c:v>
                </c:pt>
                <c:pt idx="992">
                  <c:v>49600</c:v>
                </c:pt>
                <c:pt idx="993">
                  <c:v>49650</c:v>
                </c:pt>
                <c:pt idx="994">
                  <c:v>49700</c:v>
                </c:pt>
                <c:pt idx="995">
                  <c:v>49750</c:v>
                </c:pt>
                <c:pt idx="996">
                  <c:v>49800</c:v>
                </c:pt>
                <c:pt idx="997">
                  <c:v>49850</c:v>
                </c:pt>
                <c:pt idx="998">
                  <c:v>49900</c:v>
                </c:pt>
                <c:pt idx="999">
                  <c:v>49950</c:v>
                </c:pt>
                <c:pt idx="1000">
                  <c:v>50000</c:v>
                </c:pt>
                <c:pt idx="1001">
                  <c:v>50050</c:v>
                </c:pt>
                <c:pt idx="1002">
                  <c:v>50100</c:v>
                </c:pt>
                <c:pt idx="1003">
                  <c:v>50150</c:v>
                </c:pt>
                <c:pt idx="1004">
                  <c:v>50200</c:v>
                </c:pt>
                <c:pt idx="1005">
                  <c:v>50250</c:v>
                </c:pt>
                <c:pt idx="1006">
                  <c:v>50300</c:v>
                </c:pt>
                <c:pt idx="1007">
                  <c:v>50350</c:v>
                </c:pt>
                <c:pt idx="1008">
                  <c:v>50400</c:v>
                </c:pt>
                <c:pt idx="1009">
                  <c:v>50450</c:v>
                </c:pt>
                <c:pt idx="1010">
                  <c:v>50500</c:v>
                </c:pt>
                <c:pt idx="1011">
                  <c:v>50550</c:v>
                </c:pt>
                <c:pt idx="1012">
                  <c:v>50600</c:v>
                </c:pt>
                <c:pt idx="1013">
                  <c:v>50650</c:v>
                </c:pt>
                <c:pt idx="1014">
                  <c:v>50700</c:v>
                </c:pt>
                <c:pt idx="1015">
                  <c:v>50750</c:v>
                </c:pt>
                <c:pt idx="1016">
                  <c:v>50800</c:v>
                </c:pt>
                <c:pt idx="1017">
                  <c:v>50850</c:v>
                </c:pt>
                <c:pt idx="1018">
                  <c:v>50900</c:v>
                </c:pt>
                <c:pt idx="1019">
                  <c:v>50950</c:v>
                </c:pt>
                <c:pt idx="1020">
                  <c:v>51000</c:v>
                </c:pt>
                <c:pt idx="1021">
                  <c:v>51050</c:v>
                </c:pt>
                <c:pt idx="1022">
                  <c:v>51100</c:v>
                </c:pt>
                <c:pt idx="1023">
                  <c:v>51150</c:v>
                </c:pt>
                <c:pt idx="1024">
                  <c:v>51200</c:v>
                </c:pt>
                <c:pt idx="1025">
                  <c:v>51250</c:v>
                </c:pt>
                <c:pt idx="1026">
                  <c:v>51300</c:v>
                </c:pt>
                <c:pt idx="1027">
                  <c:v>51350</c:v>
                </c:pt>
                <c:pt idx="1028">
                  <c:v>51400</c:v>
                </c:pt>
                <c:pt idx="1029">
                  <c:v>51450</c:v>
                </c:pt>
                <c:pt idx="1030">
                  <c:v>51500</c:v>
                </c:pt>
                <c:pt idx="1031">
                  <c:v>51550</c:v>
                </c:pt>
                <c:pt idx="1032">
                  <c:v>51600</c:v>
                </c:pt>
                <c:pt idx="1033">
                  <c:v>51650</c:v>
                </c:pt>
                <c:pt idx="1034">
                  <c:v>51700</c:v>
                </c:pt>
                <c:pt idx="1035">
                  <c:v>51750</c:v>
                </c:pt>
                <c:pt idx="1036">
                  <c:v>51800</c:v>
                </c:pt>
                <c:pt idx="1037">
                  <c:v>51850</c:v>
                </c:pt>
                <c:pt idx="1038">
                  <c:v>51900</c:v>
                </c:pt>
                <c:pt idx="1039">
                  <c:v>51950</c:v>
                </c:pt>
                <c:pt idx="1040">
                  <c:v>52000</c:v>
                </c:pt>
                <c:pt idx="1041">
                  <c:v>52050</c:v>
                </c:pt>
                <c:pt idx="1042">
                  <c:v>52100</c:v>
                </c:pt>
                <c:pt idx="1043">
                  <c:v>52150</c:v>
                </c:pt>
                <c:pt idx="1044">
                  <c:v>52200</c:v>
                </c:pt>
                <c:pt idx="1045">
                  <c:v>52250</c:v>
                </c:pt>
                <c:pt idx="1046">
                  <c:v>52300</c:v>
                </c:pt>
                <c:pt idx="1047">
                  <c:v>52350</c:v>
                </c:pt>
                <c:pt idx="1048">
                  <c:v>52400</c:v>
                </c:pt>
                <c:pt idx="1049">
                  <c:v>52450</c:v>
                </c:pt>
                <c:pt idx="1050">
                  <c:v>52500</c:v>
                </c:pt>
                <c:pt idx="1051">
                  <c:v>52550</c:v>
                </c:pt>
                <c:pt idx="1052">
                  <c:v>52600</c:v>
                </c:pt>
                <c:pt idx="1053">
                  <c:v>52650</c:v>
                </c:pt>
                <c:pt idx="1054">
                  <c:v>52700</c:v>
                </c:pt>
                <c:pt idx="1055">
                  <c:v>52750</c:v>
                </c:pt>
                <c:pt idx="1056">
                  <c:v>52800</c:v>
                </c:pt>
                <c:pt idx="1057">
                  <c:v>52850</c:v>
                </c:pt>
                <c:pt idx="1058">
                  <c:v>52900</c:v>
                </c:pt>
                <c:pt idx="1059">
                  <c:v>52950</c:v>
                </c:pt>
                <c:pt idx="1060">
                  <c:v>53000</c:v>
                </c:pt>
                <c:pt idx="1061">
                  <c:v>53050</c:v>
                </c:pt>
                <c:pt idx="1062">
                  <c:v>53100</c:v>
                </c:pt>
                <c:pt idx="1063">
                  <c:v>53150</c:v>
                </c:pt>
                <c:pt idx="1064">
                  <c:v>53200</c:v>
                </c:pt>
                <c:pt idx="1065">
                  <c:v>53250</c:v>
                </c:pt>
                <c:pt idx="1066">
                  <c:v>53300</c:v>
                </c:pt>
                <c:pt idx="1067">
                  <c:v>53350</c:v>
                </c:pt>
                <c:pt idx="1068">
                  <c:v>53400</c:v>
                </c:pt>
                <c:pt idx="1069">
                  <c:v>53450</c:v>
                </c:pt>
                <c:pt idx="1070">
                  <c:v>53500</c:v>
                </c:pt>
                <c:pt idx="1071">
                  <c:v>53550</c:v>
                </c:pt>
                <c:pt idx="1072">
                  <c:v>53600</c:v>
                </c:pt>
                <c:pt idx="1073">
                  <c:v>53650</c:v>
                </c:pt>
                <c:pt idx="1074">
                  <c:v>53700</c:v>
                </c:pt>
                <c:pt idx="1075">
                  <c:v>53750</c:v>
                </c:pt>
                <c:pt idx="1076">
                  <c:v>53800</c:v>
                </c:pt>
                <c:pt idx="1077">
                  <c:v>53850</c:v>
                </c:pt>
                <c:pt idx="1078">
                  <c:v>53900</c:v>
                </c:pt>
                <c:pt idx="1079">
                  <c:v>53950</c:v>
                </c:pt>
                <c:pt idx="1080">
                  <c:v>54000</c:v>
                </c:pt>
                <c:pt idx="1081">
                  <c:v>54050</c:v>
                </c:pt>
                <c:pt idx="1082">
                  <c:v>54100</c:v>
                </c:pt>
                <c:pt idx="1083">
                  <c:v>54150</c:v>
                </c:pt>
                <c:pt idx="1084">
                  <c:v>54200</c:v>
                </c:pt>
                <c:pt idx="1085">
                  <c:v>54250</c:v>
                </c:pt>
                <c:pt idx="1086">
                  <c:v>54300</c:v>
                </c:pt>
                <c:pt idx="1087">
                  <c:v>54350</c:v>
                </c:pt>
                <c:pt idx="1088">
                  <c:v>54400</c:v>
                </c:pt>
                <c:pt idx="1089">
                  <c:v>54450</c:v>
                </c:pt>
                <c:pt idx="1090">
                  <c:v>54500</c:v>
                </c:pt>
                <c:pt idx="1091">
                  <c:v>54550</c:v>
                </c:pt>
                <c:pt idx="1092">
                  <c:v>54600</c:v>
                </c:pt>
                <c:pt idx="1093">
                  <c:v>54650</c:v>
                </c:pt>
                <c:pt idx="1094">
                  <c:v>54700</c:v>
                </c:pt>
                <c:pt idx="1095">
                  <c:v>54750</c:v>
                </c:pt>
                <c:pt idx="1096">
                  <c:v>54800</c:v>
                </c:pt>
                <c:pt idx="1097">
                  <c:v>54850</c:v>
                </c:pt>
                <c:pt idx="1098">
                  <c:v>54900</c:v>
                </c:pt>
                <c:pt idx="1099">
                  <c:v>54950</c:v>
                </c:pt>
                <c:pt idx="1100">
                  <c:v>55000</c:v>
                </c:pt>
                <c:pt idx="1101">
                  <c:v>55050</c:v>
                </c:pt>
                <c:pt idx="1102">
                  <c:v>55100</c:v>
                </c:pt>
                <c:pt idx="1103">
                  <c:v>55150</c:v>
                </c:pt>
                <c:pt idx="1104">
                  <c:v>55200</c:v>
                </c:pt>
                <c:pt idx="1105">
                  <c:v>55250</c:v>
                </c:pt>
                <c:pt idx="1106">
                  <c:v>55300</c:v>
                </c:pt>
                <c:pt idx="1107">
                  <c:v>55350</c:v>
                </c:pt>
                <c:pt idx="1108">
                  <c:v>55400</c:v>
                </c:pt>
                <c:pt idx="1109">
                  <c:v>55450</c:v>
                </c:pt>
                <c:pt idx="1110">
                  <c:v>55500</c:v>
                </c:pt>
                <c:pt idx="1111">
                  <c:v>55550</c:v>
                </c:pt>
                <c:pt idx="1112">
                  <c:v>55600</c:v>
                </c:pt>
                <c:pt idx="1113">
                  <c:v>55650</c:v>
                </c:pt>
                <c:pt idx="1114">
                  <c:v>55700</c:v>
                </c:pt>
                <c:pt idx="1115">
                  <c:v>55750</c:v>
                </c:pt>
                <c:pt idx="1116">
                  <c:v>55800</c:v>
                </c:pt>
                <c:pt idx="1117">
                  <c:v>55850</c:v>
                </c:pt>
                <c:pt idx="1118">
                  <c:v>55900</c:v>
                </c:pt>
                <c:pt idx="1119">
                  <c:v>55950</c:v>
                </c:pt>
                <c:pt idx="1120">
                  <c:v>56000</c:v>
                </c:pt>
                <c:pt idx="1121">
                  <c:v>56050</c:v>
                </c:pt>
                <c:pt idx="1122">
                  <c:v>56100</c:v>
                </c:pt>
                <c:pt idx="1123">
                  <c:v>56150</c:v>
                </c:pt>
                <c:pt idx="1124">
                  <c:v>56200</c:v>
                </c:pt>
                <c:pt idx="1125">
                  <c:v>56250</c:v>
                </c:pt>
                <c:pt idx="1126">
                  <c:v>56300</c:v>
                </c:pt>
                <c:pt idx="1127">
                  <c:v>56350</c:v>
                </c:pt>
                <c:pt idx="1128">
                  <c:v>56400</c:v>
                </c:pt>
                <c:pt idx="1129">
                  <c:v>56450</c:v>
                </c:pt>
                <c:pt idx="1130">
                  <c:v>56500</c:v>
                </c:pt>
                <c:pt idx="1131">
                  <c:v>56550</c:v>
                </c:pt>
                <c:pt idx="1132">
                  <c:v>56600</c:v>
                </c:pt>
                <c:pt idx="1133">
                  <c:v>56650</c:v>
                </c:pt>
                <c:pt idx="1134">
                  <c:v>56700</c:v>
                </c:pt>
                <c:pt idx="1135">
                  <c:v>56750</c:v>
                </c:pt>
                <c:pt idx="1136">
                  <c:v>56800</c:v>
                </c:pt>
                <c:pt idx="1137">
                  <c:v>56850</c:v>
                </c:pt>
                <c:pt idx="1138">
                  <c:v>56900</c:v>
                </c:pt>
                <c:pt idx="1139">
                  <c:v>56950</c:v>
                </c:pt>
                <c:pt idx="1140">
                  <c:v>57000</c:v>
                </c:pt>
                <c:pt idx="1141">
                  <c:v>57050</c:v>
                </c:pt>
                <c:pt idx="1142">
                  <c:v>57100</c:v>
                </c:pt>
                <c:pt idx="1143">
                  <c:v>57150</c:v>
                </c:pt>
                <c:pt idx="1144">
                  <c:v>57200</c:v>
                </c:pt>
                <c:pt idx="1145">
                  <c:v>57250</c:v>
                </c:pt>
                <c:pt idx="1146">
                  <c:v>57300</c:v>
                </c:pt>
                <c:pt idx="1147">
                  <c:v>57350</c:v>
                </c:pt>
                <c:pt idx="1148">
                  <c:v>57400</c:v>
                </c:pt>
                <c:pt idx="1149">
                  <c:v>57450</c:v>
                </c:pt>
                <c:pt idx="1150">
                  <c:v>57500</c:v>
                </c:pt>
                <c:pt idx="1151">
                  <c:v>57550</c:v>
                </c:pt>
                <c:pt idx="1152">
                  <c:v>57600</c:v>
                </c:pt>
                <c:pt idx="1153">
                  <c:v>57650</c:v>
                </c:pt>
                <c:pt idx="1154">
                  <c:v>57700</c:v>
                </c:pt>
                <c:pt idx="1155">
                  <c:v>57750</c:v>
                </c:pt>
                <c:pt idx="1156">
                  <c:v>57800</c:v>
                </c:pt>
                <c:pt idx="1157">
                  <c:v>57850</c:v>
                </c:pt>
                <c:pt idx="1158">
                  <c:v>57900</c:v>
                </c:pt>
                <c:pt idx="1159">
                  <c:v>57950</c:v>
                </c:pt>
                <c:pt idx="1160">
                  <c:v>58000</c:v>
                </c:pt>
                <c:pt idx="1161">
                  <c:v>58050</c:v>
                </c:pt>
                <c:pt idx="1162">
                  <c:v>58100</c:v>
                </c:pt>
                <c:pt idx="1163">
                  <c:v>58150</c:v>
                </c:pt>
                <c:pt idx="1164">
                  <c:v>58200</c:v>
                </c:pt>
                <c:pt idx="1165">
                  <c:v>58250</c:v>
                </c:pt>
                <c:pt idx="1166">
                  <c:v>58300</c:v>
                </c:pt>
                <c:pt idx="1167">
                  <c:v>58350</c:v>
                </c:pt>
                <c:pt idx="1168">
                  <c:v>58400</c:v>
                </c:pt>
                <c:pt idx="1169">
                  <c:v>58450</c:v>
                </c:pt>
                <c:pt idx="1170">
                  <c:v>58500</c:v>
                </c:pt>
                <c:pt idx="1171">
                  <c:v>58550</c:v>
                </c:pt>
                <c:pt idx="1172">
                  <c:v>58600</c:v>
                </c:pt>
                <c:pt idx="1173">
                  <c:v>58650</c:v>
                </c:pt>
                <c:pt idx="1174">
                  <c:v>58700</c:v>
                </c:pt>
                <c:pt idx="1175">
                  <c:v>58750</c:v>
                </c:pt>
                <c:pt idx="1176">
                  <c:v>58800</c:v>
                </c:pt>
                <c:pt idx="1177">
                  <c:v>58850</c:v>
                </c:pt>
                <c:pt idx="1178">
                  <c:v>58900</c:v>
                </c:pt>
                <c:pt idx="1179">
                  <c:v>58950</c:v>
                </c:pt>
                <c:pt idx="1180">
                  <c:v>59000</c:v>
                </c:pt>
                <c:pt idx="1181">
                  <c:v>59050</c:v>
                </c:pt>
                <c:pt idx="1182">
                  <c:v>59100</c:v>
                </c:pt>
                <c:pt idx="1183">
                  <c:v>59150</c:v>
                </c:pt>
                <c:pt idx="1184">
                  <c:v>59200</c:v>
                </c:pt>
                <c:pt idx="1185">
                  <c:v>59250</c:v>
                </c:pt>
                <c:pt idx="1186">
                  <c:v>59300</c:v>
                </c:pt>
                <c:pt idx="1187">
                  <c:v>59350</c:v>
                </c:pt>
                <c:pt idx="1188">
                  <c:v>59400</c:v>
                </c:pt>
                <c:pt idx="1189">
                  <c:v>59450</c:v>
                </c:pt>
                <c:pt idx="1190">
                  <c:v>59500</c:v>
                </c:pt>
                <c:pt idx="1191">
                  <c:v>59550</c:v>
                </c:pt>
                <c:pt idx="1192">
                  <c:v>59600</c:v>
                </c:pt>
                <c:pt idx="1193">
                  <c:v>59650</c:v>
                </c:pt>
                <c:pt idx="1194">
                  <c:v>59700</c:v>
                </c:pt>
                <c:pt idx="1195">
                  <c:v>59750</c:v>
                </c:pt>
                <c:pt idx="1196">
                  <c:v>59800</c:v>
                </c:pt>
                <c:pt idx="1197">
                  <c:v>59850</c:v>
                </c:pt>
                <c:pt idx="1198">
                  <c:v>59900</c:v>
                </c:pt>
                <c:pt idx="1199">
                  <c:v>59950</c:v>
                </c:pt>
                <c:pt idx="1200">
                  <c:v>60000</c:v>
                </c:pt>
                <c:pt idx="1201">
                  <c:v>60050</c:v>
                </c:pt>
                <c:pt idx="1202">
                  <c:v>60100</c:v>
                </c:pt>
                <c:pt idx="1203">
                  <c:v>60150</c:v>
                </c:pt>
                <c:pt idx="1204">
                  <c:v>60200</c:v>
                </c:pt>
                <c:pt idx="1205">
                  <c:v>60250</c:v>
                </c:pt>
                <c:pt idx="1206">
                  <c:v>60300</c:v>
                </c:pt>
                <c:pt idx="1207">
                  <c:v>60350</c:v>
                </c:pt>
                <c:pt idx="1208">
                  <c:v>60400</c:v>
                </c:pt>
                <c:pt idx="1209">
                  <c:v>60450</c:v>
                </c:pt>
                <c:pt idx="1210">
                  <c:v>60500</c:v>
                </c:pt>
                <c:pt idx="1211">
                  <c:v>60550</c:v>
                </c:pt>
                <c:pt idx="1212">
                  <c:v>60600</c:v>
                </c:pt>
                <c:pt idx="1213">
                  <c:v>60650</c:v>
                </c:pt>
                <c:pt idx="1214">
                  <c:v>60700</c:v>
                </c:pt>
                <c:pt idx="1215">
                  <c:v>60750</c:v>
                </c:pt>
                <c:pt idx="1216">
                  <c:v>60800</c:v>
                </c:pt>
                <c:pt idx="1217">
                  <c:v>60850</c:v>
                </c:pt>
                <c:pt idx="1218">
                  <c:v>60900</c:v>
                </c:pt>
                <c:pt idx="1219">
                  <c:v>60950</c:v>
                </c:pt>
                <c:pt idx="1220">
                  <c:v>61000</c:v>
                </c:pt>
                <c:pt idx="1221">
                  <c:v>61050</c:v>
                </c:pt>
                <c:pt idx="1222">
                  <c:v>61100</c:v>
                </c:pt>
                <c:pt idx="1223">
                  <c:v>61150</c:v>
                </c:pt>
                <c:pt idx="1224">
                  <c:v>61200</c:v>
                </c:pt>
                <c:pt idx="1225">
                  <c:v>61250</c:v>
                </c:pt>
                <c:pt idx="1226">
                  <c:v>61300</c:v>
                </c:pt>
                <c:pt idx="1227">
                  <c:v>61350</c:v>
                </c:pt>
                <c:pt idx="1228">
                  <c:v>61400</c:v>
                </c:pt>
                <c:pt idx="1229">
                  <c:v>61450</c:v>
                </c:pt>
                <c:pt idx="1230">
                  <c:v>61500</c:v>
                </c:pt>
                <c:pt idx="1231">
                  <c:v>61550</c:v>
                </c:pt>
                <c:pt idx="1232">
                  <c:v>61600</c:v>
                </c:pt>
                <c:pt idx="1233">
                  <c:v>61650</c:v>
                </c:pt>
                <c:pt idx="1234">
                  <c:v>61700</c:v>
                </c:pt>
                <c:pt idx="1235">
                  <c:v>61750</c:v>
                </c:pt>
                <c:pt idx="1236">
                  <c:v>61800</c:v>
                </c:pt>
                <c:pt idx="1237">
                  <c:v>61850</c:v>
                </c:pt>
                <c:pt idx="1238">
                  <c:v>61900</c:v>
                </c:pt>
                <c:pt idx="1239">
                  <c:v>61950</c:v>
                </c:pt>
                <c:pt idx="1240">
                  <c:v>62000</c:v>
                </c:pt>
                <c:pt idx="1241">
                  <c:v>62050</c:v>
                </c:pt>
                <c:pt idx="1242">
                  <c:v>62100</c:v>
                </c:pt>
                <c:pt idx="1243">
                  <c:v>62150</c:v>
                </c:pt>
                <c:pt idx="1244">
                  <c:v>62200</c:v>
                </c:pt>
                <c:pt idx="1245">
                  <c:v>62250</c:v>
                </c:pt>
                <c:pt idx="1246">
                  <c:v>62300</c:v>
                </c:pt>
                <c:pt idx="1247">
                  <c:v>62350</c:v>
                </c:pt>
                <c:pt idx="1248">
                  <c:v>62400</c:v>
                </c:pt>
                <c:pt idx="1249">
                  <c:v>62450</c:v>
                </c:pt>
                <c:pt idx="1250">
                  <c:v>62500</c:v>
                </c:pt>
                <c:pt idx="1251">
                  <c:v>62550</c:v>
                </c:pt>
                <c:pt idx="1252">
                  <c:v>62600</c:v>
                </c:pt>
                <c:pt idx="1253">
                  <c:v>62650</c:v>
                </c:pt>
                <c:pt idx="1254">
                  <c:v>62700</c:v>
                </c:pt>
                <c:pt idx="1255">
                  <c:v>62750</c:v>
                </c:pt>
                <c:pt idx="1256">
                  <c:v>62800</c:v>
                </c:pt>
                <c:pt idx="1257">
                  <c:v>62850</c:v>
                </c:pt>
                <c:pt idx="1258">
                  <c:v>62900</c:v>
                </c:pt>
                <c:pt idx="1259">
                  <c:v>62950</c:v>
                </c:pt>
                <c:pt idx="1260">
                  <c:v>63000</c:v>
                </c:pt>
                <c:pt idx="1261">
                  <c:v>63050</c:v>
                </c:pt>
                <c:pt idx="1262">
                  <c:v>63100</c:v>
                </c:pt>
                <c:pt idx="1263">
                  <c:v>63150</c:v>
                </c:pt>
                <c:pt idx="1264">
                  <c:v>63200</c:v>
                </c:pt>
                <c:pt idx="1265">
                  <c:v>63250</c:v>
                </c:pt>
                <c:pt idx="1266">
                  <c:v>63300</c:v>
                </c:pt>
                <c:pt idx="1267">
                  <c:v>63350</c:v>
                </c:pt>
                <c:pt idx="1268">
                  <c:v>63400</c:v>
                </c:pt>
                <c:pt idx="1269">
                  <c:v>63450</c:v>
                </c:pt>
                <c:pt idx="1270">
                  <c:v>63500</c:v>
                </c:pt>
                <c:pt idx="1271">
                  <c:v>63550</c:v>
                </c:pt>
                <c:pt idx="1272">
                  <c:v>63600</c:v>
                </c:pt>
                <c:pt idx="1273">
                  <c:v>63650</c:v>
                </c:pt>
                <c:pt idx="1274">
                  <c:v>63700</c:v>
                </c:pt>
                <c:pt idx="1275">
                  <c:v>63750</c:v>
                </c:pt>
                <c:pt idx="1276">
                  <c:v>63800</c:v>
                </c:pt>
                <c:pt idx="1277">
                  <c:v>63850</c:v>
                </c:pt>
                <c:pt idx="1278">
                  <c:v>63900</c:v>
                </c:pt>
                <c:pt idx="1279">
                  <c:v>63950</c:v>
                </c:pt>
                <c:pt idx="1280">
                  <c:v>64000</c:v>
                </c:pt>
                <c:pt idx="1281">
                  <c:v>64050</c:v>
                </c:pt>
                <c:pt idx="1282">
                  <c:v>64100</c:v>
                </c:pt>
                <c:pt idx="1283">
                  <c:v>64150</c:v>
                </c:pt>
                <c:pt idx="1284">
                  <c:v>64200</c:v>
                </c:pt>
                <c:pt idx="1285">
                  <c:v>64250</c:v>
                </c:pt>
                <c:pt idx="1286">
                  <c:v>64300</c:v>
                </c:pt>
                <c:pt idx="1287">
                  <c:v>64350</c:v>
                </c:pt>
                <c:pt idx="1288">
                  <c:v>64400</c:v>
                </c:pt>
                <c:pt idx="1289">
                  <c:v>64450</c:v>
                </c:pt>
                <c:pt idx="1290">
                  <c:v>64500</c:v>
                </c:pt>
                <c:pt idx="1291">
                  <c:v>64550</c:v>
                </c:pt>
                <c:pt idx="1292">
                  <c:v>64600</c:v>
                </c:pt>
                <c:pt idx="1293">
                  <c:v>64650</c:v>
                </c:pt>
                <c:pt idx="1294">
                  <c:v>64700</c:v>
                </c:pt>
                <c:pt idx="1295">
                  <c:v>64750</c:v>
                </c:pt>
                <c:pt idx="1296">
                  <c:v>64800</c:v>
                </c:pt>
                <c:pt idx="1297">
                  <c:v>64850</c:v>
                </c:pt>
                <c:pt idx="1298">
                  <c:v>64900</c:v>
                </c:pt>
                <c:pt idx="1299">
                  <c:v>64950</c:v>
                </c:pt>
                <c:pt idx="1300">
                  <c:v>65000</c:v>
                </c:pt>
                <c:pt idx="1301">
                  <c:v>65050</c:v>
                </c:pt>
                <c:pt idx="1302">
                  <c:v>65100</c:v>
                </c:pt>
                <c:pt idx="1303">
                  <c:v>65150</c:v>
                </c:pt>
                <c:pt idx="1304">
                  <c:v>65200</c:v>
                </c:pt>
                <c:pt idx="1305">
                  <c:v>65250</c:v>
                </c:pt>
                <c:pt idx="1306">
                  <c:v>65300</c:v>
                </c:pt>
                <c:pt idx="1307">
                  <c:v>65350</c:v>
                </c:pt>
                <c:pt idx="1308">
                  <c:v>65400</c:v>
                </c:pt>
                <c:pt idx="1309">
                  <c:v>65450</c:v>
                </c:pt>
                <c:pt idx="1310">
                  <c:v>65500</c:v>
                </c:pt>
                <c:pt idx="1311">
                  <c:v>65550</c:v>
                </c:pt>
                <c:pt idx="1312">
                  <c:v>65600</c:v>
                </c:pt>
                <c:pt idx="1313">
                  <c:v>65650</c:v>
                </c:pt>
                <c:pt idx="1314">
                  <c:v>65700</c:v>
                </c:pt>
                <c:pt idx="1315">
                  <c:v>65750</c:v>
                </c:pt>
                <c:pt idx="1316">
                  <c:v>65800</c:v>
                </c:pt>
                <c:pt idx="1317">
                  <c:v>65850</c:v>
                </c:pt>
                <c:pt idx="1318">
                  <c:v>65900</c:v>
                </c:pt>
                <c:pt idx="1319">
                  <c:v>65950</c:v>
                </c:pt>
                <c:pt idx="1320">
                  <c:v>66000</c:v>
                </c:pt>
                <c:pt idx="1321">
                  <c:v>66050</c:v>
                </c:pt>
                <c:pt idx="1322">
                  <c:v>66100</c:v>
                </c:pt>
                <c:pt idx="1323">
                  <c:v>66150</c:v>
                </c:pt>
                <c:pt idx="1324">
                  <c:v>66200</c:v>
                </c:pt>
                <c:pt idx="1325">
                  <c:v>66250</c:v>
                </c:pt>
                <c:pt idx="1326">
                  <c:v>66300</c:v>
                </c:pt>
                <c:pt idx="1327">
                  <c:v>66350</c:v>
                </c:pt>
                <c:pt idx="1328">
                  <c:v>66400</c:v>
                </c:pt>
                <c:pt idx="1329">
                  <c:v>66450</c:v>
                </c:pt>
                <c:pt idx="1330">
                  <c:v>66500</c:v>
                </c:pt>
                <c:pt idx="1331">
                  <c:v>66550</c:v>
                </c:pt>
                <c:pt idx="1332">
                  <c:v>66600</c:v>
                </c:pt>
                <c:pt idx="1333">
                  <c:v>66650</c:v>
                </c:pt>
                <c:pt idx="1334">
                  <c:v>66700</c:v>
                </c:pt>
                <c:pt idx="1335">
                  <c:v>66750</c:v>
                </c:pt>
                <c:pt idx="1336">
                  <c:v>66800</c:v>
                </c:pt>
                <c:pt idx="1337">
                  <c:v>66850</c:v>
                </c:pt>
                <c:pt idx="1338">
                  <c:v>66900</c:v>
                </c:pt>
                <c:pt idx="1339">
                  <c:v>66950</c:v>
                </c:pt>
                <c:pt idx="1340">
                  <c:v>67000</c:v>
                </c:pt>
                <c:pt idx="1341">
                  <c:v>67050</c:v>
                </c:pt>
                <c:pt idx="1342">
                  <c:v>67100</c:v>
                </c:pt>
                <c:pt idx="1343">
                  <c:v>67150</c:v>
                </c:pt>
                <c:pt idx="1344">
                  <c:v>67200</c:v>
                </c:pt>
                <c:pt idx="1345">
                  <c:v>67250</c:v>
                </c:pt>
                <c:pt idx="1346">
                  <c:v>67300</c:v>
                </c:pt>
                <c:pt idx="1347">
                  <c:v>67350</c:v>
                </c:pt>
                <c:pt idx="1348">
                  <c:v>67400</c:v>
                </c:pt>
                <c:pt idx="1349">
                  <c:v>67450</c:v>
                </c:pt>
                <c:pt idx="1350">
                  <c:v>67500</c:v>
                </c:pt>
                <c:pt idx="1351">
                  <c:v>67550</c:v>
                </c:pt>
                <c:pt idx="1352">
                  <c:v>67600</c:v>
                </c:pt>
                <c:pt idx="1353">
                  <c:v>67650</c:v>
                </c:pt>
                <c:pt idx="1354">
                  <c:v>67700</c:v>
                </c:pt>
                <c:pt idx="1355">
                  <c:v>67750</c:v>
                </c:pt>
                <c:pt idx="1356">
                  <c:v>67800</c:v>
                </c:pt>
                <c:pt idx="1357">
                  <c:v>67850</c:v>
                </c:pt>
                <c:pt idx="1358">
                  <c:v>67900</c:v>
                </c:pt>
                <c:pt idx="1359">
                  <c:v>67950</c:v>
                </c:pt>
                <c:pt idx="1360">
                  <c:v>68000</c:v>
                </c:pt>
                <c:pt idx="1361">
                  <c:v>68050</c:v>
                </c:pt>
                <c:pt idx="1362">
                  <c:v>68100</c:v>
                </c:pt>
                <c:pt idx="1363">
                  <c:v>68150</c:v>
                </c:pt>
                <c:pt idx="1364">
                  <c:v>68200</c:v>
                </c:pt>
                <c:pt idx="1365">
                  <c:v>68250</c:v>
                </c:pt>
                <c:pt idx="1366">
                  <c:v>68300</c:v>
                </c:pt>
                <c:pt idx="1367">
                  <c:v>68350</c:v>
                </c:pt>
                <c:pt idx="1368">
                  <c:v>68400</c:v>
                </c:pt>
                <c:pt idx="1369">
                  <c:v>68450</c:v>
                </c:pt>
                <c:pt idx="1370">
                  <c:v>68500</c:v>
                </c:pt>
                <c:pt idx="1371">
                  <c:v>68550</c:v>
                </c:pt>
                <c:pt idx="1372">
                  <c:v>68600</c:v>
                </c:pt>
                <c:pt idx="1373">
                  <c:v>68650</c:v>
                </c:pt>
                <c:pt idx="1374">
                  <c:v>68700</c:v>
                </c:pt>
                <c:pt idx="1375">
                  <c:v>68750</c:v>
                </c:pt>
                <c:pt idx="1376">
                  <c:v>68800</c:v>
                </c:pt>
                <c:pt idx="1377">
                  <c:v>68850</c:v>
                </c:pt>
                <c:pt idx="1378">
                  <c:v>68900</c:v>
                </c:pt>
                <c:pt idx="1379">
                  <c:v>68950</c:v>
                </c:pt>
                <c:pt idx="1380">
                  <c:v>69000</c:v>
                </c:pt>
                <c:pt idx="1381">
                  <c:v>69050</c:v>
                </c:pt>
                <c:pt idx="1382">
                  <c:v>69100</c:v>
                </c:pt>
                <c:pt idx="1383">
                  <c:v>69150</c:v>
                </c:pt>
                <c:pt idx="1384">
                  <c:v>69200</c:v>
                </c:pt>
                <c:pt idx="1385">
                  <c:v>69250</c:v>
                </c:pt>
                <c:pt idx="1386">
                  <c:v>69300</c:v>
                </c:pt>
                <c:pt idx="1387">
                  <c:v>69350</c:v>
                </c:pt>
                <c:pt idx="1388">
                  <c:v>69400</c:v>
                </c:pt>
                <c:pt idx="1389">
                  <c:v>69450</c:v>
                </c:pt>
                <c:pt idx="1390">
                  <c:v>69500</c:v>
                </c:pt>
                <c:pt idx="1391">
                  <c:v>69550</c:v>
                </c:pt>
                <c:pt idx="1392">
                  <c:v>69600</c:v>
                </c:pt>
                <c:pt idx="1393">
                  <c:v>69650</c:v>
                </c:pt>
                <c:pt idx="1394">
                  <c:v>69700</c:v>
                </c:pt>
                <c:pt idx="1395">
                  <c:v>69750</c:v>
                </c:pt>
                <c:pt idx="1396">
                  <c:v>69800</c:v>
                </c:pt>
                <c:pt idx="1397">
                  <c:v>69850</c:v>
                </c:pt>
                <c:pt idx="1398">
                  <c:v>69900</c:v>
                </c:pt>
                <c:pt idx="1399">
                  <c:v>69950</c:v>
                </c:pt>
                <c:pt idx="1400">
                  <c:v>70000</c:v>
                </c:pt>
                <c:pt idx="1401">
                  <c:v>70050</c:v>
                </c:pt>
                <c:pt idx="1402">
                  <c:v>70100</c:v>
                </c:pt>
                <c:pt idx="1403">
                  <c:v>70150</c:v>
                </c:pt>
                <c:pt idx="1404">
                  <c:v>70200</c:v>
                </c:pt>
                <c:pt idx="1405">
                  <c:v>70250</c:v>
                </c:pt>
                <c:pt idx="1406">
                  <c:v>70300</c:v>
                </c:pt>
                <c:pt idx="1407">
                  <c:v>70350</c:v>
                </c:pt>
                <c:pt idx="1408">
                  <c:v>70400</c:v>
                </c:pt>
                <c:pt idx="1409">
                  <c:v>70450</c:v>
                </c:pt>
                <c:pt idx="1410">
                  <c:v>70500</c:v>
                </c:pt>
                <c:pt idx="1411">
                  <c:v>70550</c:v>
                </c:pt>
                <c:pt idx="1412">
                  <c:v>70600</c:v>
                </c:pt>
                <c:pt idx="1413">
                  <c:v>70650</c:v>
                </c:pt>
                <c:pt idx="1414">
                  <c:v>70700</c:v>
                </c:pt>
                <c:pt idx="1415">
                  <c:v>70750</c:v>
                </c:pt>
                <c:pt idx="1416">
                  <c:v>70800</c:v>
                </c:pt>
                <c:pt idx="1417">
                  <c:v>70850</c:v>
                </c:pt>
                <c:pt idx="1418">
                  <c:v>70900</c:v>
                </c:pt>
                <c:pt idx="1419">
                  <c:v>70950</c:v>
                </c:pt>
                <c:pt idx="1420">
                  <c:v>71000</c:v>
                </c:pt>
                <c:pt idx="1421">
                  <c:v>71050</c:v>
                </c:pt>
                <c:pt idx="1422">
                  <c:v>71100</c:v>
                </c:pt>
                <c:pt idx="1423">
                  <c:v>71150</c:v>
                </c:pt>
                <c:pt idx="1424">
                  <c:v>71200</c:v>
                </c:pt>
                <c:pt idx="1425">
                  <c:v>71250</c:v>
                </c:pt>
                <c:pt idx="1426">
                  <c:v>71300</c:v>
                </c:pt>
                <c:pt idx="1427">
                  <c:v>71350</c:v>
                </c:pt>
                <c:pt idx="1428">
                  <c:v>71400</c:v>
                </c:pt>
                <c:pt idx="1429">
                  <c:v>71450</c:v>
                </c:pt>
                <c:pt idx="1430">
                  <c:v>71500</c:v>
                </c:pt>
                <c:pt idx="1431">
                  <c:v>71550</c:v>
                </c:pt>
                <c:pt idx="1432">
                  <c:v>71600</c:v>
                </c:pt>
                <c:pt idx="1433">
                  <c:v>71650</c:v>
                </c:pt>
                <c:pt idx="1434">
                  <c:v>71700</c:v>
                </c:pt>
                <c:pt idx="1435">
                  <c:v>71750</c:v>
                </c:pt>
                <c:pt idx="1436">
                  <c:v>71800</c:v>
                </c:pt>
                <c:pt idx="1437">
                  <c:v>71850</c:v>
                </c:pt>
                <c:pt idx="1438">
                  <c:v>71900</c:v>
                </c:pt>
                <c:pt idx="1439">
                  <c:v>71950</c:v>
                </c:pt>
                <c:pt idx="1440">
                  <c:v>72000</c:v>
                </c:pt>
                <c:pt idx="1441">
                  <c:v>72050</c:v>
                </c:pt>
                <c:pt idx="1442">
                  <c:v>72100</c:v>
                </c:pt>
                <c:pt idx="1443">
                  <c:v>72150</c:v>
                </c:pt>
                <c:pt idx="1444">
                  <c:v>72200</c:v>
                </c:pt>
                <c:pt idx="1445">
                  <c:v>72250</c:v>
                </c:pt>
                <c:pt idx="1446">
                  <c:v>72300</c:v>
                </c:pt>
                <c:pt idx="1447">
                  <c:v>72350</c:v>
                </c:pt>
                <c:pt idx="1448">
                  <c:v>72400</c:v>
                </c:pt>
                <c:pt idx="1449">
                  <c:v>72450</c:v>
                </c:pt>
                <c:pt idx="1450">
                  <c:v>72500</c:v>
                </c:pt>
                <c:pt idx="1451">
                  <c:v>72550</c:v>
                </c:pt>
                <c:pt idx="1452">
                  <c:v>72600</c:v>
                </c:pt>
                <c:pt idx="1453">
                  <c:v>72650</c:v>
                </c:pt>
                <c:pt idx="1454">
                  <c:v>72700</c:v>
                </c:pt>
                <c:pt idx="1455">
                  <c:v>72750</c:v>
                </c:pt>
                <c:pt idx="1456">
                  <c:v>72800</c:v>
                </c:pt>
                <c:pt idx="1457">
                  <c:v>72850</c:v>
                </c:pt>
                <c:pt idx="1458">
                  <c:v>72900</c:v>
                </c:pt>
                <c:pt idx="1459">
                  <c:v>72950</c:v>
                </c:pt>
                <c:pt idx="1460">
                  <c:v>73000</c:v>
                </c:pt>
                <c:pt idx="1461">
                  <c:v>73050</c:v>
                </c:pt>
                <c:pt idx="1462">
                  <c:v>73100</c:v>
                </c:pt>
                <c:pt idx="1463">
                  <c:v>73150</c:v>
                </c:pt>
                <c:pt idx="1464">
                  <c:v>73200</c:v>
                </c:pt>
                <c:pt idx="1465">
                  <c:v>73250</c:v>
                </c:pt>
                <c:pt idx="1466">
                  <c:v>73300</c:v>
                </c:pt>
                <c:pt idx="1467">
                  <c:v>73350</c:v>
                </c:pt>
                <c:pt idx="1468">
                  <c:v>73400</c:v>
                </c:pt>
                <c:pt idx="1469">
                  <c:v>73450</c:v>
                </c:pt>
                <c:pt idx="1470">
                  <c:v>73500</c:v>
                </c:pt>
                <c:pt idx="1471">
                  <c:v>73550</c:v>
                </c:pt>
                <c:pt idx="1472">
                  <c:v>73600</c:v>
                </c:pt>
                <c:pt idx="1473">
                  <c:v>73650</c:v>
                </c:pt>
                <c:pt idx="1474">
                  <c:v>73700</c:v>
                </c:pt>
                <c:pt idx="1475">
                  <c:v>73750</c:v>
                </c:pt>
                <c:pt idx="1476">
                  <c:v>73800</c:v>
                </c:pt>
                <c:pt idx="1477">
                  <c:v>73850</c:v>
                </c:pt>
                <c:pt idx="1478">
                  <c:v>73900</c:v>
                </c:pt>
                <c:pt idx="1479">
                  <c:v>73950</c:v>
                </c:pt>
                <c:pt idx="1480">
                  <c:v>74000</c:v>
                </c:pt>
                <c:pt idx="1481">
                  <c:v>74050</c:v>
                </c:pt>
                <c:pt idx="1482">
                  <c:v>74100</c:v>
                </c:pt>
                <c:pt idx="1483">
                  <c:v>74150</c:v>
                </c:pt>
                <c:pt idx="1484">
                  <c:v>74200</c:v>
                </c:pt>
                <c:pt idx="1485">
                  <c:v>74250</c:v>
                </c:pt>
                <c:pt idx="1486">
                  <c:v>74300</c:v>
                </c:pt>
                <c:pt idx="1487">
                  <c:v>74350</c:v>
                </c:pt>
                <c:pt idx="1488">
                  <c:v>74400</c:v>
                </c:pt>
                <c:pt idx="1489">
                  <c:v>74450</c:v>
                </c:pt>
                <c:pt idx="1490">
                  <c:v>74500</c:v>
                </c:pt>
                <c:pt idx="1491">
                  <c:v>74550</c:v>
                </c:pt>
                <c:pt idx="1492">
                  <c:v>74600</c:v>
                </c:pt>
                <c:pt idx="1493">
                  <c:v>74650</c:v>
                </c:pt>
                <c:pt idx="1494">
                  <c:v>74700</c:v>
                </c:pt>
                <c:pt idx="1495">
                  <c:v>74750</c:v>
                </c:pt>
                <c:pt idx="1496">
                  <c:v>74800</c:v>
                </c:pt>
                <c:pt idx="1497">
                  <c:v>74850</c:v>
                </c:pt>
                <c:pt idx="1498">
                  <c:v>74900</c:v>
                </c:pt>
                <c:pt idx="1499">
                  <c:v>74950</c:v>
                </c:pt>
                <c:pt idx="1500">
                  <c:v>75000</c:v>
                </c:pt>
                <c:pt idx="1501">
                  <c:v>75050</c:v>
                </c:pt>
                <c:pt idx="1502">
                  <c:v>75100</c:v>
                </c:pt>
                <c:pt idx="1503">
                  <c:v>75150</c:v>
                </c:pt>
                <c:pt idx="1504">
                  <c:v>75200</c:v>
                </c:pt>
                <c:pt idx="1505">
                  <c:v>75250</c:v>
                </c:pt>
                <c:pt idx="1506">
                  <c:v>75300</c:v>
                </c:pt>
                <c:pt idx="1507">
                  <c:v>75350</c:v>
                </c:pt>
                <c:pt idx="1508">
                  <c:v>75400</c:v>
                </c:pt>
                <c:pt idx="1509">
                  <c:v>75450</c:v>
                </c:pt>
                <c:pt idx="1510">
                  <c:v>75500</c:v>
                </c:pt>
                <c:pt idx="1511">
                  <c:v>75550</c:v>
                </c:pt>
                <c:pt idx="1512">
                  <c:v>75600</c:v>
                </c:pt>
                <c:pt idx="1513">
                  <c:v>75650</c:v>
                </c:pt>
                <c:pt idx="1514">
                  <c:v>75700</c:v>
                </c:pt>
                <c:pt idx="1515">
                  <c:v>75750</c:v>
                </c:pt>
                <c:pt idx="1516">
                  <c:v>75800</c:v>
                </c:pt>
                <c:pt idx="1517">
                  <c:v>75850</c:v>
                </c:pt>
                <c:pt idx="1518">
                  <c:v>75900</c:v>
                </c:pt>
                <c:pt idx="1519">
                  <c:v>75950</c:v>
                </c:pt>
                <c:pt idx="1520">
                  <c:v>76000</c:v>
                </c:pt>
                <c:pt idx="1521">
                  <c:v>76050</c:v>
                </c:pt>
                <c:pt idx="1522">
                  <c:v>76100</c:v>
                </c:pt>
                <c:pt idx="1523">
                  <c:v>76150</c:v>
                </c:pt>
                <c:pt idx="1524">
                  <c:v>76200</c:v>
                </c:pt>
                <c:pt idx="1525">
                  <c:v>76250</c:v>
                </c:pt>
                <c:pt idx="1526">
                  <c:v>76300</c:v>
                </c:pt>
                <c:pt idx="1527">
                  <c:v>76350</c:v>
                </c:pt>
                <c:pt idx="1528">
                  <c:v>76400</c:v>
                </c:pt>
                <c:pt idx="1529">
                  <c:v>76450</c:v>
                </c:pt>
                <c:pt idx="1530">
                  <c:v>76500</c:v>
                </c:pt>
                <c:pt idx="1531">
                  <c:v>76550</c:v>
                </c:pt>
                <c:pt idx="1532">
                  <c:v>76600</c:v>
                </c:pt>
                <c:pt idx="1533">
                  <c:v>76650</c:v>
                </c:pt>
                <c:pt idx="1534">
                  <c:v>76700</c:v>
                </c:pt>
                <c:pt idx="1535">
                  <c:v>76750</c:v>
                </c:pt>
                <c:pt idx="1536">
                  <c:v>76800</c:v>
                </c:pt>
                <c:pt idx="1537">
                  <c:v>76850</c:v>
                </c:pt>
                <c:pt idx="1538">
                  <c:v>76900</c:v>
                </c:pt>
                <c:pt idx="1539">
                  <c:v>76950</c:v>
                </c:pt>
                <c:pt idx="1540">
                  <c:v>77000</c:v>
                </c:pt>
                <c:pt idx="1541">
                  <c:v>77050</c:v>
                </c:pt>
                <c:pt idx="1542">
                  <c:v>77100</c:v>
                </c:pt>
                <c:pt idx="1543">
                  <c:v>77150</c:v>
                </c:pt>
                <c:pt idx="1544">
                  <c:v>77200</c:v>
                </c:pt>
                <c:pt idx="1545">
                  <c:v>77250</c:v>
                </c:pt>
                <c:pt idx="1546">
                  <c:v>77300</c:v>
                </c:pt>
                <c:pt idx="1547">
                  <c:v>77350</c:v>
                </c:pt>
                <c:pt idx="1548">
                  <c:v>77400</c:v>
                </c:pt>
                <c:pt idx="1549">
                  <c:v>77450</c:v>
                </c:pt>
                <c:pt idx="1550">
                  <c:v>77500</c:v>
                </c:pt>
                <c:pt idx="1551">
                  <c:v>77550</c:v>
                </c:pt>
                <c:pt idx="1552">
                  <c:v>77600</c:v>
                </c:pt>
                <c:pt idx="1553">
                  <c:v>77650</c:v>
                </c:pt>
                <c:pt idx="1554">
                  <c:v>77700</c:v>
                </c:pt>
                <c:pt idx="1555">
                  <c:v>77750</c:v>
                </c:pt>
                <c:pt idx="1556">
                  <c:v>77800</c:v>
                </c:pt>
                <c:pt idx="1557">
                  <c:v>77850</c:v>
                </c:pt>
                <c:pt idx="1558">
                  <c:v>77900</c:v>
                </c:pt>
                <c:pt idx="1559">
                  <c:v>77950</c:v>
                </c:pt>
                <c:pt idx="1560">
                  <c:v>78000</c:v>
                </c:pt>
                <c:pt idx="1561">
                  <c:v>78050</c:v>
                </c:pt>
                <c:pt idx="1562">
                  <c:v>78100</c:v>
                </c:pt>
                <c:pt idx="1563">
                  <c:v>78150</c:v>
                </c:pt>
                <c:pt idx="1564">
                  <c:v>78200</c:v>
                </c:pt>
                <c:pt idx="1565">
                  <c:v>78250</c:v>
                </c:pt>
                <c:pt idx="1566">
                  <c:v>78300</c:v>
                </c:pt>
                <c:pt idx="1567">
                  <c:v>78350</c:v>
                </c:pt>
                <c:pt idx="1568">
                  <c:v>78400</c:v>
                </c:pt>
                <c:pt idx="1569">
                  <c:v>78450</c:v>
                </c:pt>
                <c:pt idx="1570">
                  <c:v>78500</c:v>
                </c:pt>
                <c:pt idx="1571">
                  <c:v>78550</c:v>
                </c:pt>
                <c:pt idx="1572">
                  <c:v>78600</c:v>
                </c:pt>
                <c:pt idx="1573">
                  <c:v>78650</c:v>
                </c:pt>
                <c:pt idx="1574">
                  <c:v>78700</c:v>
                </c:pt>
                <c:pt idx="1575">
                  <c:v>78750</c:v>
                </c:pt>
                <c:pt idx="1576">
                  <c:v>78800</c:v>
                </c:pt>
                <c:pt idx="1577">
                  <c:v>78850</c:v>
                </c:pt>
                <c:pt idx="1578">
                  <c:v>78900</c:v>
                </c:pt>
                <c:pt idx="1579">
                  <c:v>78950</c:v>
                </c:pt>
                <c:pt idx="1580">
                  <c:v>79000</c:v>
                </c:pt>
                <c:pt idx="1581">
                  <c:v>79050</c:v>
                </c:pt>
                <c:pt idx="1582">
                  <c:v>79100</c:v>
                </c:pt>
                <c:pt idx="1583">
                  <c:v>79150</c:v>
                </c:pt>
                <c:pt idx="1584">
                  <c:v>79200</c:v>
                </c:pt>
                <c:pt idx="1585">
                  <c:v>79250</c:v>
                </c:pt>
                <c:pt idx="1586">
                  <c:v>79300</c:v>
                </c:pt>
                <c:pt idx="1587">
                  <c:v>79350</c:v>
                </c:pt>
                <c:pt idx="1588">
                  <c:v>79400</c:v>
                </c:pt>
                <c:pt idx="1589">
                  <c:v>79450</c:v>
                </c:pt>
                <c:pt idx="1590">
                  <c:v>79500</c:v>
                </c:pt>
                <c:pt idx="1591">
                  <c:v>79550</c:v>
                </c:pt>
                <c:pt idx="1592">
                  <c:v>79600</c:v>
                </c:pt>
                <c:pt idx="1593">
                  <c:v>79650</c:v>
                </c:pt>
                <c:pt idx="1594">
                  <c:v>79700</c:v>
                </c:pt>
                <c:pt idx="1595">
                  <c:v>79750</c:v>
                </c:pt>
                <c:pt idx="1596">
                  <c:v>79800</c:v>
                </c:pt>
                <c:pt idx="1597">
                  <c:v>79850</c:v>
                </c:pt>
                <c:pt idx="1598">
                  <c:v>79900</c:v>
                </c:pt>
                <c:pt idx="1599">
                  <c:v>79950</c:v>
                </c:pt>
                <c:pt idx="1600">
                  <c:v>80000</c:v>
                </c:pt>
                <c:pt idx="1601">
                  <c:v>80050</c:v>
                </c:pt>
                <c:pt idx="1602">
                  <c:v>80100</c:v>
                </c:pt>
                <c:pt idx="1603">
                  <c:v>80150</c:v>
                </c:pt>
                <c:pt idx="1604">
                  <c:v>80200</c:v>
                </c:pt>
                <c:pt idx="1605">
                  <c:v>80250</c:v>
                </c:pt>
                <c:pt idx="1606">
                  <c:v>80300</c:v>
                </c:pt>
                <c:pt idx="1607">
                  <c:v>80350</c:v>
                </c:pt>
                <c:pt idx="1608">
                  <c:v>80400</c:v>
                </c:pt>
                <c:pt idx="1609">
                  <c:v>80450</c:v>
                </c:pt>
                <c:pt idx="1610">
                  <c:v>80500</c:v>
                </c:pt>
                <c:pt idx="1611">
                  <c:v>80550</c:v>
                </c:pt>
                <c:pt idx="1612">
                  <c:v>80600</c:v>
                </c:pt>
                <c:pt idx="1613">
                  <c:v>80650</c:v>
                </c:pt>
                <c:pt idx="1614">
                  <c:v>80700</c:v>
                </c:pt>
                <c:pt idx="1615">
                  <c:v>80750</c:v>
                </c:pt>
                <c:pt idx="1616">
                  <c:v>80800</c:v>
                </c:pt>
                <c:pt idx="1617">
                  <c:v>80850</c:v>
                </c:pt>
                <c:pt idx="1618">
                  <c:v>80900</c:v>
                </c:pt>
                <c:pt idx="1619">
                  <c:v>80950</c:v>
                </c:pt>
                <c:pt idx="1620">
                  <c:v>81000</c:v>
                </c:pt>
                <c:pt idx="1621">
                  <c:v>81050</c:v>
                </c:pt>
                <c:pt idx="1622">
                  <c:v>81100</c:v>
                </c:pt>
                <c:pt idx="1623">
                  <c:v>81150</c:v>
                </c:pt>
                <c:pt idx="1624">
                  <c:v>81200</c:v>
                </c:pt>
                <c:pt idx="1625">
                  <c:v>81250</c:v>
                </c:pt>
                <c:pt idx="1626">
                  <c:v>81300</c:v>
                </c:pt>
                <c:pt idx="1627">
                  <c:v>81350</c:v>
                </c:pt>
                <c:pt idx="1628">
                  <c:v>81400</c:v>
                </c:pt>
                <c:pt idx="1629">
                  <c:v>81450</c:v>
                </c:pt>
                <c:pt idx="1630">
                  <c:v>81500</c:v>
                </c:pt>
                <c:pt idx="1631">
                  <c:v>81550</c:v>
                </c:pt>
                <c:pt idx="1632">
                  <c:v>81600</c:v>
                </c:pt>
                <c:pt idx="1633">
                  <c:v>81650</c:v>
                </c:pt>
                <c:pt idx="1634">
                  <c:v>81700</c:v>
                </c:pt>
                <c:pt idx="1635">
                  <c:v>81750</c:v>
                </c:pt>
                <c:pt idx="1636">
                  <c:v>81800</c:v>
                </c:pt>
                <c:pt idx="1637">
                  <c:v>81850</c:v>
                </c:pt>
                <c:pt idx="1638">
                  <c:v>81900</c:v>
                </c:pt>
                <c:pt idx="1639">
                  <c:v>81950</c:v>
                </c:pt>
                <c:pt idx="1640">
                  <c:v>82000</c:v>
                </c:pt>
                <c:pt idx="1641">
                  <c:v>82050</c:v>
                </c:pt>
                <c:pt idx="1642">
                  <c:v>82100</c:v>
                </c:pt>
                <c:pt idx="1643">
                  <c:v>82150</c:v>
                </c:pt>
                <c:pt idx="1644">
                  <c:v>82200</c:v>
                </c:pt>
                <c:pt idx="1645">
                  <c:v>82250</c:v>
                </c:pt>
                <c:pt idx="1646">
                  <c:v>82300</c:v>
                </c:pt>
                <c:pt idx="1647">
                  <c:v>82350</c:v>
                </c:pt>
                <c:pt idx="1648">
                  <c:v>82400</c:v>
                </c:pt>
                <c:pt idx="1649">
                  <c:v>82450</c:v>
                </c:pt>
                <c:pt idx="1650">
                  <c:v>82500</c:v>
                </c:pt>
                <c:pt idx="1651">
                  <c:v>82550</c:v>
                </c:pt>
                <c:pt idx="1652">
                  <c:v>82600</c:v>
                </c:pt>
                <c:pt idx="1653">
                  <c:v>82650</c:v>
                </c:pt>
                <c:pt idx="1654">
                  <c:v>82700</c:v>
                </c:pt>
                <c:pt idx="1655">
                  <c:v>82750</c:v>
                </c:pt>
                <c:pt idx="1656">
                  <c:v>82800</c:v>
                </c:pt>
                <c:pt idx="1657">
                  <c:v>82850</c:v>
                </c:pt>
                <c:pt idx="1658">
                  <c:v>82900</c:v>
                </c:pt>
                <c:pt idx="1659">
                  <c:v>82950</c:v>
                </c:pt>
                <c:pt idx="1660">
                  <c:v>83000</c:v>
                </c:pt>
                <c:pt idx="1661">
                  <c:v>83050</c:v>
                </c:pt>
                <c:pt idx="1662">
                  <c:v>83100</c:v>
                </c:pt>
                <c:pt idx="1663">
                  <c:v>83150</c:v>
                </c:pt>
                <c:pt idx="1664">
                  <c:v>83200</c:v>
                </c:pt>
                <c:pt idx="1665">
                  <c:v>83250</c:v>
                </c:pt>
                <c:pt idx="1666">
                  <c:v>83300</c:v>
                </c:pt>
                <c:pt idx="1667">
                  <c:v>83350</c:v>
                </c:pt>
                <c:pt idx="1668">
                  <c:v>83400</c:v>
                </c:pt>
                <c:pt idx="1669">
                  <c:v>83450</c:v>
                </c:pt>
                <c:pt idx="1670">
                  <c:v>83500</c:v>
                </c:pt>
                <c:pt idx="1671">
                  <c:v>83550</c:v>
                </c:pt>
                <c:pt idx="1672">
                  <c:v>83600</c:v>
                </c:pt>
                <c:pt idx="1673">
                  <c:v>83650</c:v>
                </c:pt>
                <c:pt idx="1674">
                  <c:v>83700</c:v>
                </c:pt>
                <c:pt idx="1675">
                  <c:v>83750</c:v>
                </c:pt>
                <c:pt idx="1676">
                  <c:v>83800</c:v>
                </c:pt>
                <c:pt idx="1677">
                  <c:v>83850</c:v>
                </c:pt>
                <c:pt idx="1678">
                  <c:v>83900</c:v>
                </c:pt>
                <c:pt idx="1679">
                  <c:v>83950</c:v>
                </c:pt>
                <c:pt idx="1680">
                  <c:v>84000</c:v>
                </c:pt>
                <c:pt idx="1681">
                  <c:v>84050</c:v>
                </c:pt>
                <c:pt idx="1682">
                  <c:v>84100</c:v>
                </c:pt>
                <c:pt idx="1683">
                  <c:v>84150</c:v>
                </c:pt>
                <c:pt idx="1684">
                  <c:v>84200</c:v>
                </c:pt>
                <c:pt idx="1685">
                  <c:v>84250</c:v>
                </c:pt>
                <c:pt idx="1686">
                  <c:v>84300</c:v>
                </c:pt>
                <c:pt idx="1687">
                  <c:v>84350</c:v>
                </c:pt>
                <c:pt idx="1688">
                  <c:v>84400</c:v>
                </c:pt>
                <c:pt idx="1689">
                  <c:v>84450</c:v>
                </c:pt>
                <c:pt idx="1690">
                  <c:v>84500</c:v>
                </c:pt>
                <c:pt idx="1691">
                  <c:v>84550</c:v>
                </c:pt>
                <c:pt idx="1692">
                  <c:v>84600</c:v>
                </c:pt>
                <c:pt idx="1693">
                  <c:v>84650</c:v>
                </c:pt>
                <c:pt idx="1694">
                  <c:v>84700</c:v>
                </c:pt>
                <c:pt idx="1695">
                  <c:v>84750</c:v>
                </c:pt>
                <c:pt idx="1696">
                  <c:v>84800</c:v>
                </c:pt>
                <c:pt idx="1697">
                  <c:v>84850</c:v>
                </c:pt>
                <c:pt idx="1698">
                  <c:v>84900</c:v>
                </c:pt>
                <c:pt idx="1699">
                  <c:v>84950</c:v>
                </c:pt>
                <c:pt idx="1700">
                  <c:v>85000</c:v>
                </c:pt>
                <c:pt idx="1701">
                  <c:v>85050</c:v>
                </c:pt>
                <c:pt idx="1702">
                  <c:v>85100</c:v>
                </c:pt>
                <c:pt idx="1703">
                  <c:v>85150</c:v>
                </c:pt>
                <c:pt idx="1704">
                  <c:v>85200</c:v>
                </c:pt>
                <c:pt idx="1705">
                  <c:v>85250</c:v>
                </c:pt>
                <c:pt idx="1706">
                  <c:v>85300</c:v>
                </c:pt>
                <c:pt idx="1707">
                  <c:v>85350</c:v>
                </c:pt>
                <c:pt idx="1708">
                  <c:v>85400</c:v>
                </c:pt>
                <c:pt idx="1709">
                  <c:v>85450</c:v>
                </c:pt>
                <c:pt idx="1710">
                  <c:v>85500</c:v>
                </c:pt>
                <c:pt idx="1711">
                  <c:v>85550</c:v>
                </c:pt>
                <c:pt idx="1712">
                  <c:v>85600</c:v>
                </c:pt>
                <c:pt idx="1713">
                  <c:v>85650</c:v>
                </c:pt>
                <c:pt idx="1714">
                  <c:v>85700</c:v>
                </c:pt>
                <c:pt idx="1715">
                  <c:v>85750</c:v>
                </c:pt>
                <c:pt idx="1716">
                  <c:v>85800</c:v>
                </c:pt>
                <c:pt idx="1717">
                  <c:v>85850</c:v>
                </c:pt>
                <c:pt idx="1718">
                  <c:v>85900</c:v>
                </c:pt>
                <c:pt idx="1719">
                  <c:v>85950</c:v>
                </c:pt>
                <c:pt idx="1720">
                  <c:v>86000</c:v>
                </c:pt>
                <c:pt idx="1721">
                  <c:v>86050</c:v>
                </c:pt>
                <c:pt idx="1722">
                  <c:v>86100</c:v>
                </c:pt>
                <c:pt idx="1723">
                  <c:v>86150</c:v>
                </c:pt>
                <c:pt idx="1724">
                  <c:v>86200</c:v>
                </c:pt>
                <c:pt idx="1725">
                  <c:v>86250</c:v>
                </c:pt>
                <c:pt idx="1726">
                  <c:v>86300</c:v>
                </c:pt>
                <c:pt idx="1727">
                  <c:v>86350</c:v>
                </c:pt>
                <c:pt idx="1728">
                  <c:v>86400</c:v>
                </c:pt>
                <c:pt idx="1729">
                  <c:v>86450</c:v>
                </c:pt>
                <c:pt idx="1730">
                  <c:v>86500</c:v>
                </c:pt>
                <c:pt idx="1731">
                  <c:v>86550</c:v>
                </c:pt>
                <c:pt idx="1732">
                  <c:v>86600</c:v>
                </c:pt>
                <c:pt idx="1733">
                  <c:v>86650</c:v>
                </c:pt>
                <c:pt idx="1734">
                  <c:v>86700</c:v>
                </c:pt>
                <c:pt idx="1735">
                  <c:v>86750</c:v>
                </c:pt>
                <c:pt idx="1736">
                  <c:v>86800</c:v>
                </c:pt>
                <c:pt idx="1737">
                  <c:v>86850</c:v>
                </c:pt>
                <c:pt idx="1738">
                  <c:v>86900</c:v>
                </c:pt>
                <c:pt idx="1739">
                  <c:v>86950</c:v>
                </c:pt>
                <c:pt idx="1740">
                  <c:v>87000</c:v>
                </c:pt>
                <c:pt idx="1741">
                  <c:v>87050</c:v>
                </c:pt>
                <c:pt idx="1742">
                  <c:v>87100</c:v>
                </c:pt>
                <c:pt idx="1743">
                  <c:v>87150</c:v>
                </c:pt>
                <c:pt idx="1744">
                  <c:v>87200</c:v>
                </c:pt>
                <c:pt idx="1745">
                  <c:v>87250</c:v>
                </c:pt>
                <c:pt idx="1746">
                  <c:v>87300</c:v>
                </c:pt>
                <c:pt idx="1747">
                  <c:v>87350</c:v>
                </c:pt>
                <c:pt idx="1748">
                  <c:v>87400</c:v>
                </c:pt>
                <c:pt idx="1749">
                  <c:v>87450</c:v>
                </c:pt>
                <c:pt idx="1750">
                  <c:v>87500</c:v>
                </c:pt>
                <c:pt idx="1751">
                  <c:v>87550</c:v>
                </c:pt>
                <c:pt idx="1752">
                  <c:v>87600</c:v>
                </c:pt>
                <c:pt idx="1753">
                  <c:v>87650</c:v>
                </c:pt>
                <c:pt idx="1754">
                  <c:v>87700</c:v>
                </c:pt>
                <c:pt idx="1755">
                  <c:v>87750</c:v>
                </c:pt>
                <c:pt idx="1756">
                  <c:v>87800</c:v>
                </c:pt>
                <c:pt idx="1757">
                  <c:v>87850</c:v>
                </c:pt>
                <c:pt idx="1758">
                  <c:v>87900</c:v>
                </c:pt>
                <c:pt idx="1759">
                  <c:v>87950</c:v>
                </c:pt>
                <c:pt idx="1760">
                  <c:v>88000</c:v>
                </c:pt>
                <c:pt idx="1761">
                  <c:v>88050</c:v>
                </c:pt>
                <c:pt idx="1762">
                  <c:v>88100</c:v>
                </c:pt>
                <c:pt idx="1763">
                  <c:v>88150</c:v>
                </c:pt>
                <c:pt idx="1764">
                  <c:v>88200</c:v>
                </c:pt>
                <c:pt idx="1765">
                  <c:v>88250</c:v>
                </c:pt>
                <c:pt idx="1766">
                  <c:v>88300</c:v>
                </c:pt>
                <c:pt idx="1767">
                  <c:v>88350</c:v>
                </c:pt>
                <c:pt idx="1768">
                  <c:v>88400</c:v>
                </c:pt>
                <c:pt idx="1769">
                  <c:v>88450</c:v>
                </c:pt>
                <c:pt idx="1770">
                  <c:v>88500</c:v>
                </c:pt>
                <c:pt idx="1771">
                  <c:v>88550</c:v>
                </c:pt>
                <c:pt idx="1772">
                  <c:v>88600</c:v>
                </c:pt>
                <c:pt idx="1773">
                  <c:v>88650</c:v>
                </c:pt>
                <c:pt idx="1774">
                  <c:v>88700</c:v>
                </c:pt>
                <c:pt idx="1775">
                  <c:v>88750</c:v>
                </c:pt>
                <c:pt idx="1776">
                  <c:v>88800</c:v>
                </c:pt>
                <c:pt idx="1777">
                  <c:v>88850</c:v>
                </c:pt>
                <c:pt idx="1778">
                  <c:v>88900</c:v>
                </c:pt>
                <c:pt idx="1779">
                  <c:v>88950</c:v>
                </c:pt>
                <c:pt idx="1780">
                  <c:v>89000</c:v>
                </c:pt>
                <c:pt idx="1781">
                  <c:v>89050</c:v>
                </c:pt>
                <c:pt idx="1782">
                  <c:v>89100</c:v>
                </c:pt>
                <c:pt idx="1783">
                  <c:v>89150</c:v>
                </c:pt>
                <c:pt idx="1784">
                  <c:v>89200</c:v>
                </c:pt>
                <c:pt idx="1785">
                  <c:v>89250</c:v>
                </c:pt>
                <c:pt idx="1786">
                  <c:v>89300</c:v>
                </c:pt>
                <c:pt idx="1787">
                  <c:v>89350</c:v>
                </c:pt>
                <c:pt idx="1788">
                  <c:v>89400</c:v>
                </c:pt>
                <c:pt idx="1789">
                  <c:v>89450</c:v>
                </c:pt>
                <c:pt idx="1790">
                  <c:v>89500</c:v>
                </c:pt>
                <c:pt idx="1791">
                  <c:v>89550</c:v>
                </c:pt>
                <c:pt idx="1792">
                  <c:v>89600</c:v>
                </c:pt>
                <c:pt idx="1793">
                  <c:v>89650</c:v>
                </c:pt>
                <c:pt idx="1794">
                  <c:v>89700</c:v>
                </c:pt>
                <c:pt idx="1795">
                  <c:v>89750</c:v>
                </c:pt>
                <c:pt idx="1796">
                  <c:v>89800</c:v>
                </c:pt>
                <c:pt idx="1797">
                  <c:v>89850</c:v>
                </c:pt>
                <c:pt idx="1798">
                  <c:v>89900</c:v>
                </c:pt>
                <c:pt idx="1799">
                  <c:v>89950</c:v>
                </c:pt>
                <c:pt idx="1800">
                  <c:v>90000</c:v>
                </c:pt>
                <c:pt idx="1801">
                  <c:v>90050</c:v>
                </c:pt>
                <c:pt idx="1802">
                  <c:v>90100</c:v>
                </c:pt>
                <c:pt idx="1803">
                  <c:v>90150</c:v>
                </c:pt>
                <c:pt idx="1804">
                  <c:v>90200</c:v>
                </c:pt>
                <c:pt idx="1805">
                  <c:v>90250</c:v>
                </c:pt>
                <c:pt idx="1806">
                  <c:v>90300</c:v>
                </c:pt>
                <c:pt idx="1807">
                  <c:v>90350</c:v>
                </c:pt>
                <c:pt idx="1808">
                  <c:v>90400</c:v>
                </c:pt>
                <c:pt idx="1809">
                  <c:v>90450</c:v>
                </c:pt>
                <c:pt idx="1810">
                  <c:v>90500</c:v>
                </c:pt>
                <c:pt idx="1811">
                  <c:v>90550</c:v>
                </c:pt>
                <c:pt idx="1812">
                  <c:v>90600</c:v>
                </c:pt>
                <c:pt idx="1813">
                  <c:v>90650</c:v>
                </c:pt>
                <c:pt idx="1814">
                  <c:v>90700</c:v>
                </c:pt>
                <c:pt idx="1815">
                  <c:v>90750</c:v>
                </c:pt>
                <c:pt idx="1816">
                  <c:v>90800</c:v>
                </c:pt>
                <c:pt idx="1817">
                  <c:v>90850</c:v>
                </c:pt>
                <c:pt idx="1818">
                  <c:v>90900</c:v>
                </c:pt>
                <c:pt idx="1819">
                  <c:v>90950</c:v>
                </c:pt>
                <c:pt idx="1820">
                  <c:v>91000</c:v>
                </c:pt>
                <c:pt idx="1821">
                  <c:v>91050</c:v>
                </c:pt>
                <c:pt idx="1822">
                  <c:v>91100</c:v>
                </c:pt>
                <c:pt idx="1823">
                  <c:v>91150</c:v>
                </c:pt>
                <c:pt idx="1824">
                  <c:v>91200</c:v>
                </c:pt>
                <c:pt idx="1825">
                  <c:v>91250</c:v>
                </c:pt>
                <c:pt idx="1826">
                  <c:v>91300</c:v>
                </c:pt>
                <c:pt idx="1827">
                  <c:v>91350</c:v>
                </c:pt>
                <c:pt idx="1828">
                  <c:v>91400</c:v>
                </c:pt>
                <c:pt idx="1829">
                  <c:v>91450</c:v>
                </c:pt>
                <c:pt idx="1830">
                  <c:v>91500</c:v>
                </c:pt>
                <c:pt idx="1831">
                  <c:v>91550</c:v>
                </c:pt>
                <c:pt idx="1832">
                  <c:v>91600</c:v>
                </c:pt>
                <c:pt idx="1833">
                  <c:v>91650</c:v>
                </c:pt>
                <c:pt idx="1834">
                  <c:v>91700</c:v>
                </c:pt>
                <c:pt idx="1835">
                  <c:v>91750</c:v>
                </c:pt>
                <c:pt idx="1836">
                  <c:v>91800</c:v>
                </c:pt>
                <c:pt idx="1837">
                  <c:v>91850</c:v>
                </c:pt>
                <c:pt idx="1838">
                  <c:v>91900</c:v>
                </c:pt>
                <c:pt idx="1839">
                  <c:v>91950</c:v>
                </c:pt>
                <c:pt idx="1840">
                  <c:v>92000</c:v>
                </c:pt>
                <c:pt idx="1841">
                  <c:v>92050</c:v>
                </c:pt>
                <c:pt idx="1842">
                  <c:v>92100</c:v>
                </c:pt>
                <c:pt idx="1843">
                  <c:v>92150</c:v>
                </c:pt>
                <c:pt idx="1844">
                  <c:v>92200</c:v>
                </c:pt>
                <c:pt idx="1845">
                  <c:v>92250</c:v>
                </c:pt>
                <c:pt idx="1846">
                  <c:v>92300</c:v>
                </c:pt>
                <c:pt idx="1847">
                  <c:v>92350</c:v>
                </c:pt>
                <c:pt idx="1848">
                  <c:v>92400</c:v>
                </c:pt>
                <c:pt idx="1849">
                  <c:v>92450</c:v>
                </c:pt>
                <c:pt idx="1850">
                  <c:v>92500</c:v>
                </c:pt>
                <c:pt idx="1851">
                  <c:v>92550</c:v>
                </c:pt>
                <c:pt idx="1852">
                  <c:v>92600</c:v>
                </c:pt>
                <c:pt idx="1853">
                  <c:v>92650</c:v>
                </c:pt>
                <c:pt idx="1854">
                  <c:v>92700</c:v>
                </c:pt>
                <c:pt idx="1855">
                  <c:v>92750</c:v>
                </c:pt>
                <c:pt idx="1856">
                  <c:v>92800</c:v>
                </c:pt>
                <c:pt idx="1857">
                  <c:v>92850</c:v>
                </c:pt>
                <c:pt idx="1858">
                  <c:v>92900</c:v>
                </c:pt>
                <c:pt idx="1859">
                  <c:v>92950</c:v>
                </c:pt>
                <c:pt idx="1860">
                  <c:v>93000</c:v>
                </c:pt>
                <c:pt idx="1861">
                  <c:v>93050</c:v>
                </c:pt>
                <c:pt idx="1862">
                  <c:v>93100</c:v>
                </c:pt>
                <c:pt idx="1863">
                  <c:v>93150</c:v>
                </c:pt>
                <c:pt idx="1864">
                  <c:v>93200</c:v>
                </c:pt>
                <c:pt idx="1865">
                  <c:v>93250</c:v>
                </c:pt>
                <c:pt idx="1866">
                  <c:v>93300</c:v>
                </c:pt>
                <c:pt idx="1867">
                  <c:v>93350</c:v>
                </c:pt>
                <c:pt idx="1868">
                  <c:v>93400</c:v>
                </c:pt>
                <c:pt idx="1869">
                  <c:v>93450</c:v>
                </c:pt>
                <c:pt idx="1870">
                  <c:v>93500</c:v>
                </c:pt>
                <c:pt idx="1871">
                  <c:v>93550</c:v>
                </c:pt>
                <c:pt idx="1872">
                  <c:v>93600</c:v>
                </c:pt>
                <c:pt idx="1873">
                  <c:v>93650</c:v>
                </c:pt>
                <c:pt idx="1874">
                  <c:v>93700</c:v>
                </c:pt>
                <c:pt idx="1875">
                  <c:v>93750</c:v>
                </c:pt>
                <c:pt idx="1876">
                  <c:v>93800</c:v>
                </c:pt>
                <c:pt idx="1877">
                  <c:v>93850</c:v>
                </c:pt>
                <c:pt idx="1878">
                  <c:v>93900</c:v>
                </c:pt>
                <c:pt idx="1879">
                  <c:v>93950</c:v>
                </c:pt>
                <c:pt idx="1880">
                  <c:v>94000</c:v>
                </c:pt>
                <c:pt idx="1881">
                  <c:v>94050</c:v>
                </c:pt>
                <c:pt idx="1882">
                  <c:v>94100</c:v>
                </c:pt>
                <c:pt idx="1883">
                  <c:v>94150</c:v>
                </c:pt>
                <c:pt idx="1884">
                  <c:v>94200</c:v>
                </c:pt>
                <c:pt idx="1885">
                  <c:v>94250</c:v>
                </c:pt>
                <c:pt idx="1886">
                  <c:v>94300</c:v>
                </c:pt>
                <c:pt idx="1887">
                  <c:v>94350</c:v>
                </c:pt>
                <c:pt idx="1888">
                  <c:v>94400</c:v>
                </c:pt>
                <c:pt idx="1889">
                  <c:v>94450</c:v>
                </c:pt>
                <c:pt idx="1890">
                  <c:v>94500</c:v>
                </c:pt>
                <c:pt idx="1891">
                  <c:v>94550</c:v>
                </c:pt>
                <c:pt idx="1892">
                  <c:v>94600</c:v>
                </c:pt>
                <c:pt idx="1893">
                  <c:v>94650</c:v>
                </c:pt>
                <c:pt idx="1894">
                  <c:v>94700</c:v>
                </c:pt>
                <c:pt idx="1895">
                  <c:v>94750</c:v>
                </c:pt>
                <c:pt idx="1896">
                  <c:v>94800</c:v>
                </c:pt>
                <c:pt idx="1897">
                  <c:v>94850</c:v>
                </c:pt>
                <c:pt idx="1898">
                  <c:v>94900</c:v>
                </c:pt>
                <c:pt idx="1899">
                  <c:v>94950</c:v>
                </c:pt>
                <c:pt idx="1900">
                  <c:v>95000</c:v>
                </c:pt>
                <c:pt idx="1901">
                  <c:v>95050</c:v>
                </c:pt>
                <c:pt idx="1902">
                  <c:v>95100</c:v>
                </c:pt>
                <c:pt idx="1903">
                  <c:v>95150</c:v>
                </c:pt>
                <c:pt idx="1904">
                  <c:v>95200</c:v>
                </c:pt>
                <c:pt idx="1905">
                  <c:v>95250</c:v>
                </c:pt>
                <c:pt idx="1906">
                  <c:v>95300</c:v>
                </c:pt>
                <c:pt idx="1907">
                  <c:v>95350</c:v>
                </c:pt>
                <c:pt idx="1908">
                  <c:v>95400</c:v>
                </c:pt>
                <c:pt idx="1909">
                  <c:v>95450</c:v>
                </c:pt>
                <c:pt idx="1910">
                  <c:v>95500</c:v>
                </c:pt>
                <c:pt idx="1911">
                  <c:v>95550</c:v>
                </c:pt>
                <c:pt idx="1912">
                  <c:v>95600</c:v>
                </c:pt>
                <c:pt idx="1913">
                  <c:v>95650</c:v>
                </c:pt>
                <c:pt idx="1914">
                  <c:v>95700</c:v>
                </c:pt>
                <c:pt idx="1915">
                  <c:v>95750</c:v>
                </c:pt>
                <c:pt idx="1916">
                  <c:v>95800</c:v>
                </c:pt>
                <c:pt idx="1917">
                  <c:v>95850</c:v>
                </c:pt>
                <c:pt idx="1918">
                  <c:v>95900</c:v>
                </c:pt>
                <c:pt idx="1919">
                  <c:v>95950</c:v>
                </c:pt>
                <c:pt idx="1920">
                  <c:v>96000</c:v>
                </c:pt>
                <c:pt idx="1921">
                  <c:v>96050</c:v>
                </c:pt>
                <c:pt idx="1922">
                  <c:v>96100</c:v>
                </c:pt>
                <c:pt idx="1923">
                  <c:v>96150</c:v>
                </c:pt>
                <c:pt idx="1924">
                  <c:v>96200</c:v>
                </c:pt>
                <c:pt idx="1925">
                  <c:v>96250</c:v>
                </c:pt>
                <c:pt idx="1926">
                  <c:v>96300</c:v>
                </c:pt>
                <c:pt idx="1927">
                  <c:v>96350</c:v>
                </c:pt>
                <c:pt idx="1928">
                  <c:v>96400</c:v>
                </c:pt>
                <c:pt idx="1929">
                  <c:v>96450</c:v>
                </c:pt>
                <c:pt idx="1930">
                  <c:v>96500</c:v>
                </c:pt>
                <c:pt idx="1931">
                  <c:v>96550</c:v>
                </c:pt>
                <c:pt idx="1932">
                  <c:v>96600</c:v>
                </c:pt>
                <c:pt idx="1933">
                  <c:v>96650</c:v>
                </c:pt>
                <c:pt idx="1934">
                  <c:v>96700</c:v>
                </c:pt>
                <c:pt idx="1935">
                  <c:v>96750</c:v>
                </c:pt>
                <c:pt idx="1936">
                  <c:v>96800</c:v>
                </c:pt>
                <c:pt idx="1937">
                  <c:v>96850</c:v>
                </c:pt>
                <c:pt idx="1938">
                  <c:v>96900</c:v>
                </c:pt>
                <c:pt idx="1939">
                  <c:v>96950</c:v>
                </c:pt>
                <c:pt idx="1940">
                  <c:v>97000</c:v>
                </c:pt>
                <c:pt idx="1941">
                  <c:v>97050</c:v>
                </c:pt>
                <c:pt idx="1942">
                  <c:v>97100</c:v>
                </c:pt>
                <c:pt idx="1943">
                  <c:v>97150</c:v>
                </c:pt>
                <c:pt idx="1944">
                  <c:v>97200</c:v>
                </c:pt>
                <c:pt idx="1945">
                  <c:v>97250</c:v>
                </c:pt>
                <c:pt idx="1946">
                  <c:v>97300</c:v>
                </c:pt>
                <c:pt idx="1947">
                  <c:v>97350</c:v>
                </c:pt>
                <c:pt idx="1948">
                  <c:v>97400</c:v>
                </c:pt>
                <c:pt idx="1949">
                  <c:v>97450</c:v>
                </c:pt>
                <c:pt idx="1950">
                  <c:v>97500</c:v>
                </c:pt>
                <c:pt idx="1951">
                  <c:v>97550</c:v>
                </c:pt>
                <c:pt idx="1952">
                  <c:v>97600</c:v>
                </c:pt>
                <c:pt idx="1953">
                  <c:v>97650</c:v>
                </c:pt>
                <c:pt idx="1954">
                  <c:v>97700</c:v>
                </c:pt>
                <c:pt idx="1955">
                  <c:v>97750</c:v>
                </c:pt>
                <c:pt idx="1956">
                  <c:v>97800</c:v>
                </c:pt>
                <c:pt idx="1957">
                  <c:v>97850</c:v>
                </c:pt>
                <c:pt idx="1958">
                  <c:v>97900</c:v>
                </c:pt>
                <c:pt idx="1959">
                  <c:v>97950</c:v>
                </c:pt>
                <c:pt idx="1960">
                  <c:v>98000</c:v>
                </c:pt>
                <c:pt idx="1961">
                  <c:v>98050</c:v>
                </c:pt>
                <c:pt idx="1962">
                  <c:v>98100</c:v>
                </c:pt>
                <c:pt idx="1963">
                  <c:v>98150</c:v>
                </c:pt>
                <c:pt idx="1964">
                  <c:v>98200</c:v>
                </c:pt>
                <c:pt idx="1965">
                  <c:v>98250</c:v>
                </c:pt>
                <c:pt idx="1966">
                  <c:v>98300</c:v>
                </c:pt>
                <c:pt idx="1967">
                  <c:v>98350</c:v>
                </c:pt>
                <c:pt idx="1968">
                  <c:v>98400</c:v>
                </c:pt>
                <c:pt idx="1969">
                  <c:v>98450</c:v>
                </c:pt>
                <c:pt idx="1970">
                  <c:v>98500</c:v>
                </c:pt>
                <c:pt idx="1971">
                  <c:v>98550</c:v>
                </c:pt>
                <c:pt idx="1972">
                  <c:v>98600</c:v>
                </c:pt>
                <c:pt idx="1973">
                  <c:v>98650</c:v>
                </c:pt>
                <c:pt idx="1974">
                  <c:v>98700</c:v>
                </c:pt>
                <c:pt idx="1975">
                  <c:v>98750</c:v>
                </c:pt>
                <c:pt idx="1976">
                  <c:v>98800</c:v>
                </c:pt>
                <c:pt idx="1977">
                  <c:v>98850</c:v>
                </c:pt>
                <c:pt idx="1978">
                  <c:v>98900</c:v>
                </c:pt>
                <c:pt idx="1979">
                  <c:v>98950</c:v>
                </c:pt>
                <c:pt idx="1980">
                  <c:v>99000</c:v>
                </c:pt>
                <c:pt idx="1981">
                  <c:v>99050</c:v>
                </c:pt>
                <c:pt idx="1982">
                  <c:v>99100</c:v>
                </c:pt>
                <c:pt idx="1983">
                  <c:v>99150</c:v>
                </c:pt>
                <c:pt idx="1984">
                  <c:v>99200</c:v>
                </c:pt>
                <c:pt idx="1985">
                  <c:v>99250</c:v>
                </c:pt>
                <c:pt idx="1986">
                  <c:v>99300</c:v>
                </c:pt>
                <c:pt idx="1987">
                  <c:v>99350</c:v>
                </c:pt>
                <c:pt idx="1988">
                  <c:v>99400</c:v>
                </c:pt>
                <c:pt idx="1989">
                  <c:v>99450</c:v>
                </c:pt>
                <c:pt idx="1990">
                  <c:v>99500</c:v>
                </c:pt>
                <c:pt idx="1991">
                  <c:v>99550</c:v>
                </c:pt>
                <c:pt idx="1992">
                  <c:v>99600</c:v>
                </c:pt>
                <c:pt idx="1993">
                  <c:v>99650</c:v>
                </c:pt>
                <c:pt idx="1994">
                  <c:v>99700</c:v>
                </c:pt>
                <c:pt idx="1995">
                  <c:v>99750</c:v>
                </c:pt>
                <c:pt idx="1996">
                  <c:v>99800</c:v>
                </c:pt>
                <c:pt idx="1997">
                  <c:v>99850</c:v>
                </c:pt>
                <c:pt idx="1998">
                  <c:v>99900</c:v>
                </c:pt>
                <c:pt idx="1999">
                  <c:v>99950</c:v>
                </c:pt>
                <c:pt idx="2000">
                  <c:v>100000</c:v>
                </c:pt>
                <c:pt idx="2001">
                  <c:v>100050</c:v>
                </c:pt>
                <c:pt idx="2002">
                  <c:v>100100</c:v>
                </c:pt>
                <c:pt idx="2003">
                  <c:v>100150</c:v>
                </c:pt>
                <c:pt idx="2004">
                  <c:v>100200</c:v>
                </c:pt>
                <c:pt idx="2005">
                  <c:v>100250</c:v>
                </c:pt>
                <c:pt idx="2006">
                  <c:v>100300</c:v>
                </c:pt>
                <c:pt idx="2007">
                  <c:v>100350</c:v>
                </c:pt>
                <c:pt idx="2008">
                  <c:v>100400</c:v>
                </c:pt>
                <c:pt idx="2009">
                  <c:v>100450</c:v>
                </c:pt>
                <c:pt idx="2010">
                  <c:v>100500</c:v>
                </c:pt>
                <c:pt idx="2011">
                  <c:v>100550</c:v>
                </c:pt>
                <c:pt idx="2012">
                  <c:v>100600</c:v>
                </c:pt>
                <c:pt idx="2013">
                  <c:v>100650</c:v>
                </c:pt>
                <c:pt idx="2014">
                  <c:v>100700</c:v>
                </c:pt>
                <c:pt idx="2015">
                  <c:v>100750</c:v>
                </c:pt>
                <c:pt idx="2016">
                  <c:v>100800</c:v>
                </c:pt>
                <c:pt idx="2017">
                  <c:v>100850</c:v>
                </c:pt>
                <c:pt idx="2018">
                  <c:v>100900</c:v>
                </c:pt>
                <c:pt idx="2019">
                  <c:v>100950</c:v>
                </c:pt>
                <c:pt idx="2020">
                  <c:v>101000</c:v>
                </c:pt>
                <c:pt idx="2021">
                  <c:v>101050</c:v>
                </c:pt>
                <c:pt idx="2022">
                  <c:v>101100</c:v>
                </c:pt>
                <c:pt idx="2023">
                  <c:v>101150</c:v>
                </c:pt>
                <c:pt idx="2024">
                  <c:v>101200</c:v>
                </c:pt>
                <c:pt idx="2025">
                  <c:v>101250</c:v>
                </c:pt>
                <c:pt idx="2026">
                  <c:v>101300</c:v>
                </c:pt>
                <c:pt idx="2027">
                  <c:v>101350</c:v>
                </c:pt>
                <c:pt idx="2028">
                  <c:v>101400</c:v>
                </c:pt>
                <c:pt idx="2029">
                  <c:v>101450</c:v>
                </c:pt>
                <c:pt idx="2030">
                  <c:v>101500</c:v>
                </c:pt>
                <c:pt idx="2031">
                  <c:v>101550</c:v>
                </c:pt>
                <c:pt idx="2032">
                  <c:v>101600</c:v>
                </c:pt>
                <c:pt idx="2033">
                  <c:v>101650</c:v>
                </c:pt>
                <c:pt idx="2034">
                  <c:v>101700</c:v>
                </c:pt>
                <c:pt idx="2035">
                  <c:v>101750</c:v>
                </c:pt>
                <c:pt idx="2036">
                  <c:v>101800</c:v>
                </c:pt>
                <c:pt idx="2037">
                  <c:v>101850</c:v>
                </c:pt>
                <c:pt idx="2038">
                  <c:v>101900</c:v>
                </c:pt>
                <c:pt idx="2039">
                  <c:v>101950</c:v>
                </c:pt>
                <c:pt idx="2040">
                  <c:v>102000</c:v>
                </c:pt>
                <c:pt idx="2041">
                  <c:v>102050</c:v>
                </c:pt>
                <c:pt idx="2042">
                  <c:v>102100</c:v>
                </c:pt>
                <c:pt idx="2043">
                  <c:v>102150</c:v>
                </c:pt>
                <c:pt idx="2044">
                  <c:v>102200</c:v>
                </c:pt>
                <c:pt idx="2045">
                  <c:v>102250</c:v>
                </c:pt>
                <c:pt idx="2046">
                  <c:v>102300</c:v>
                </c:pt>
                <c:pt idx="2047">
                  <c:v>102350</c:v>
                </c:pt>
                <c:pt idx="2048">
                  <c:v>102400</c:v>
                </c:pt>
                <c:pt idx="2049">
                  <c:v>102450</c:v>
                </c:pt>
                <c:pt idx="2050">
                  <c:v>102500</c:v>
                </c:pt>
                <c:pt idx="2051">
                  <c:v>102550</c:v>
                </c:pt>
                <c:pt idx="2052">
                  <c:v>102600</c:v>
                </c:pt>
                <c:pt idx="2053">
                  <c:v>102650</c:v>
                </c:pt>
                <c:pt idx="2054">
                  <c:v>102700</c:v>
                </c:pt>
                <c:pt idx="2055">
                  <c:v>102750</c:v>
                </c:pt>
                <c:pt idx="2056">
                  <c:v>102800</c:v>
                </c:pt>
                <c:pt idx="2057">
                  <c:v>102850</c:v>
                </c:pt>
                <c:pt idx="2058">
                  <c:v>102900</c:v>
                </c:pt>
                <c:pt idx="2059">
                  <c:v>102950</c:v>
                </c:pt>
                <c:pt idx="2060">
                  <c:v>103000</c:v>
                </c:pt>
                <c:pt idx="2061">
                  <c:v>103050</c:v>
                </c:pt>
                <c:pt idx="2062">
                  <c:v>103100</c:v>
                </c:pt>
                <c:pt idx="2063">
                  <c:v>103150</c:v>
                </c:pt>
                <c:pt idx="2064">
                  <c:v>103200</c:v>
                </c:pt>
                <c:pt idx="2065">
                  <c:v>103250</c:v>
                </c:pt>
                <c:pt idx="2066">
                  <c:v>103300</c:v>
                </c:pt>
                <c:pt idx="2067">
                  <c:v>103350</c:v>
                </c:pt>
                <c:pt idx="2068">
                  <c:v>103400</c:v>
                </c:pt>
                <c:pt idx="2069">
                  <c:v>103450</c:v>
                </c:pt>
                <c:pt idx="2070">
                  <c:v>103500</c:v>
                </c:pt>
                <c:pt idx="2071">
                  <c:v>103550</c:v>
                </c:pt>
                <c:pt idx="2072">
                  <c:v>103600</c:v>
                </c:pt>
                <c:pt idx="2073">
                  <c:v>103650</c:v>
                </c:pt>
                <c:pt idx="2074">
                  <c:v>103700</c:v>
                </c:pt>
                <c:pt idx="2075">
                  <c:v>103750</c:v>
                </c:pt>
                <c:pt idx="2076">
                  <c:v>103800</c:v>
                </c:pt>
                <c:pt idx="2077">
                  <c:v>103850</c:v>
                </c:pt>
                <c:pt idx="2078">
                  <c:v>103900</c:v>
                </c:pt>
                <c:pt idx="2079">
                  <c:v>103950</c:v>
                </c:pt>
                <c:pt idx="2080">
                  <c:v>104000</c:v>
                </c:pt>
                <c:pt idx="2081">
                  <c:v>104050</c:v>
                </c:pt>
                <c:pt idx="2082">
                  <c:v>104100</c:v>
                </c:pt>
                <c:pt idx="2083">
                  <c:v>104150</c:v>
                </c:pt>
                <c:pt idx="2084">
                  <c:v>104200</c:v>
                </c:pt>
                <c:pt idx="2085">
                  <c:v>104250</c:v>
                </c:pt>
                <c:pt idx="2086">
                  <c:v>104300</c:v>
                </c:pt>
                <c:pt idx="2087">
                  <c:v>104350</c:v>
                </c:pt>
                <c:pt idx="2088">
                  <c:v>104400</c:v>
                </c:pt>
                <c:pt idx="2089">
                  <c:v>104450</c:v>
                </c:pt>
                <c:pt idx="2090">
                  <c:v>104500</c:v>
                </c:pt>
                <c:pt idx="2091">
                  <c:v>104550</c:v>
                </c:pt>
                <c:pt idx="2092">
                  <c:v>104600</c:v>
                </c:pt>
                <c:pt idx="2093">
                  <c:v>104650</c:v>
                </c:pt>
                <c:pt idx="2094">
                  <c:v>104700</c:v>
                </c:pt>
                <c:pt idx="2095">
                  <c:v>104750</c:v>
                </c:pt>
                <c:pt idx="2096">
                  <c:v>104800</c:v>
                </c:pt>
                <c:pt idx="2097">
                  <c:v>104850</c:v>
                </c:pt>
                <c:pt idx="2098">
                  <c:v>104900</c:v>
                </c:pt>
                <c:pt idx="2099">
                  <c:v>104950</c:v>
                </c:pt>
                <c:pt idx="2100">
                  <c:v>105000</c:v>
                </c:pt>
                <c:pt idx="2101">
                  <c:v>105050</c:v>
                </c:pt>
                <c:pt idx="2102">
                  <c:v>105100</c:v>
                </c:pt>
                <c:pt idx="2103">
                  <c:v>105150</c:v>
                </c:pt>
                <c:pt idx="2104">
                  <c:v>105200</c:v>
                </c:pt>
                <c:pt idx="2105">
                  <c:v>105250</c:v>
                </c:pt>
                <c:pt idx="2106">
                  <c:v>105300</c:v>
                </c:pt>
                <c:pt idx="2107">
                  <c:v>105350</c:v>
                </c:pt>
                <c:pt idx="2108">
                  <c:v>105400</c:v>
                </c:pt>
                <c:pt idx="2109">
                  <c:v>105450</c:v>
                </c:pt>
                <c:pt idx="2110">
                  <c:v>105500</c:v>
                </c:pt>
                <c:pt idx="2111">
                  <c:v>105550</c:v>
                </c:pt>
                <c:pt idx="2112">
                  <c:v>105600</c:v>
                </c:pt>
                <c:pt idx="2113">
                  <c:v>105650</c:v>
                </c:pt>
                <c:pt idx="2114">
                  <c:v>105700</c:v>
                </c:pt>
                <c:pt idx="2115">
                  <c:v>105750</c:v>
                </c:pt>
                <c:pt idx="2116">
                  <c:v>105800</c:v>
                </c:pt>
                <c:pt idx="2117">
                  <c:v>105850</c:v>
                </c:pt>
                <c:pt idx="2118">
                  <c:v>105900</c:v>
                </c:pt>
                <c:pt idx="2119">
                  <c:v>105950</c:v>
                </c:pt>
                <c:pt idx="2120">
                  <c:v>106000</c:v>
                </c:pt>
                <c:pt idx="2121">
                  <c:v>106050</c:v>
                </c:pt>
                <c:pt idx="2122">
                  <c:v>106100</c:v>
                </c:pt>
                <c:pt idx="2123">
                  <c:v>106150</c:v>
                </c:pt>
                <c:pt idx="2124">
                  <c:v>106200</c:v>
                </c:pt>
                <c:pt idx="2125">
                  <c:v>106250</c:v>
                </c:pt>
                <c:pt idx="2126">
                  <c:v>106300</c:v>
                </c:pt>
                <c:pt idx="2127">
                  <c:v>106350</c:v>
                </c:pt>
                <c:pt idx="2128">
                  <c:v>106400</c:v>
                </c:pt>
                <c:pt idx="2129">
                  <c:v>106450</c:v>
                </c:pt>
                <c:pt idx="2130">
                  <c:v>106500</c:v>
                </c:pt>
                <c:pt idx="2131">
                  <c:v>106550</c:v>
                </c:pt>
                <c:pt idx="2132">
                  <c:v>106600</c:v>
                </c:pt>
                <c:pt idx="2133">
                  <c:v>106650</c:v>
                </c:pt>
                <c:pt idx="2134">
                  <c:v>106700</c:v>
                </c:pt>
                <c:pt idx="2135">
                  <c:v>106750</c:v>
                </c:pt>
                <c:pt idx="2136">
                  <c:v>106800</c:v>
                </c:pt>
                <c:pt idx="2137">
                  <c:v>106850</c:v>
                </c:pt>
                <c:pt idx="2138">
                  <c:v>106900</c:v>
                </c:pt>
                <c:pt idx="2139">
                  <c:v>106950</c:v>
                </c:pt>
                <c:pt idx="2140">
                  <c:v>107000</c:v>
                </c:pt>
                <c:pt idx="2141">
                  <c:v>107050</c:v>
                </c:pt>
                <c:pt idx="2142">
                  <c:v>107100</c:v>
                </c:pt>
                <c:pt idx="2143">
                  <c:v>107150</c:v>
                </c:pt>
                <c:pt idx="2144">
                  <c:v>107200</c:v>
                </c:pt>
                <c:pt idx="2145">
                  <c:v>107250</c:v>
                </c:pt>
                <c:pt idx="2146">
                  <c:v>107300</c:v>
                </c:pt>
                <c:pt idx="2147">
                  <c:v>107350</c:v>
                </c:pt>
                <c:pt idx="2148">
                  <c:v>107400</c:v>
                </c:pt>
                <c:pt idx="2149">
                  <c:v>107450</c:v>
                </c:pt>
                <c:pt idx="2150">
                  <c:v>107500</c:v>
                </c:pt>
                <c:pt idx="2151">
                  <c:v>107550</c:v>
                </c:pt>
                <c:pt idx="2152">
                  <c:v>107600</c:v>
                </c:pt>
                <c:pt idx="2153">
                  <c:v>107650</c:v>
                </c:pt>
                <c:pt idx="2154">
                  <c:v>107700</c:v>
                </c:pt>
                <c:pt idx="2155">
                  <c:v>107750</c:v>
                </c:pt>
                <c:pt idx="2156">
                  <c:v>107800</c:v>
                </c:pt>
                <c:pt idx="2157">
                  <c:v>107850</c:v>
                </c:pt>
                <c:pt idx="2158">
                  <c:v>107900</c:v>
                </c:pt>
                <c:pt idx="2159">
                  <c:v>107950</c:v>
                </c:pt>
                <c:pt idx="2160">
                  <c:v>108000</c:v>
                </c:pt>
                <c:pt idx="2161">
                  <c:v>108050</c:v>
                </c:pt>
                <c:pt idx="2162">
                  <c:v>108100</c:v>
                </c:pt>
                <c:pt idx="2163">
                  <c:v>108150</c:v>
                </c:pt>
                <c:pt idx="2164">
                  <c:v>108200</c:v>
                </c:pt>
                <c:pt idx="2165">
                  <c:v>108250</c:v>
                </c:pt>
                <c:pt idx="2166">
                  <c:v>108300</c:v>
                </c:pt>
                <c:pt idx="2167">
                  <c:v>108350</c:v>
                </c:pt>
                <c:pt idx="2168">
                  <c:v>108400</c:v>
                </c:pt>
                <c:pt idx="2169">
                  <c:v>108450</c:v>
                </c:pt>
                <c:pt idx="2170">
                  <c:v>108500</c:v>
                </c:pt>
                <c:pt idx="2171">
                  <c:v>108550</c:v>
                </c:pt>
                <c:pt idx="2172">
                  <c:v>108600</c:v>
                </c:pt>
                <c:pt idx="2173">
                  <c:v>108650</c:v>
                </c:pt>
                <c:pt idx="2174">
                  <c:v>108700</c:v>
                </c:pt>
                <c:pt idx="2175">
                  <c:v>108750</c:v>
                </c:pt>
                <c:pt idx="2176">
                  <c:v>108800</c:v>
                </c:pt>
                <c:pt idx="2177">
                  <c:v>108850</c:v>
                </c:pt>
                <c:pt idx="2178">
                  <c:v>108900</c:v>
                </c:pt>
                <c:pt idx="2179">
                  <c:v>108950</c:v>
                </c:pt>
                <c:pt idx="2180">
                  <c:v>109000</c:v>
                </c:pt>
                <c:pt idx="2181">
                  <c:v>109050</c:v>
                </c:pt>
                <c:pt idx="2182">
                  <c:v>109100</c:v>
                </c:pt>
                <c:pt idx="2183">
                  <c:v>109150</c:v>
                </c:pt>
                <c:pt idx="2184">
                  <c:v>109200</c:v>
                </c:pt>
                <c:pt idx="2185">
                  <c:v>109250</c:v>
                </c:pt>
                <c:pt idx="2186">
                  <c:v>109300</c:v>
                </c:pt>
                <c:pt idx="2187">
                  <c:v>109350</c:v>
                </c:pt>
                <c:pt idx="2188">
                  <c:v>109400</c:v>
                </c:pt>
                <c:pt idx="2189">
                  <c:v>109450</c:v>
                </c:pt>
                <c:pt idx="2190">
                  <c:v>109500</c:v>
                </c:pt>
                <c:pt idx="2191">
                  <c:v>109550</c:v>
                </c:pt>
                <c:pt idx="2192">
                  <c:v>109600</c:v>
                </c:pt>
                <c:pt idx="2193">
                  <c:v>109650</c:v>
                </c:pt>
                <c:pt idx="2194">
                  <c:v>109700</c:v>
                </c:pt>
                <c:pt idx="2195">
                  <c:v>109750</c:v>
                </c:pt>
                <c:pt idx="2196">
                  <c:v>109800</c:v>
                </c:pt>
                <c:pt idx="2197">
                  <c:v>109850</c:v>
                </c:pt>
                <c:pt idx="2198">
                  <c:v>109900</c:v>
                </c:pt>
                <c:pt idx="2199">
                  <c:v>109950</c:v>
                </c:pt>
                <c:pt idx="2200">
                  <c:v>110000</c:v>
                </c:pt>
                <c:pt idx="2201">
                  <c:v>110050</c:v>
                </c:pt>
                <c:pt idx="2202">
                  <c:v>110100</c:v>
                </c:pt>
                <c:pt idx="2203">
                  <c:v>110150</c:v>
                </c:pt>
                <c:pt idx="2204">
                  <c:v>110200</c:v>
                </c:pt>
                <c:pt idx="2205">
                  <c:v>110250</c:v>
                </c:pt>
                <c:pt idx="2206">
                  <c:v>110300</c:v>
                </c:pt>
                <c:pt idx="2207">
                  <c:v>110350</c:v>
                </c:pt>
                <c:pt idx="2208">
                  <c:v>110400</c:v>
                </c:pt>
                <c:pt idx="2209">
                  <c:v>110450</c:v>
                </c:pt>
                <c:pt idx="2210">
                  <c:v>110500</c:v>
                </c:pt>
                <c:pt idx="2211">
                  <c:v>110550</c:v>
                </c:pt>
                <c:pt idx="2212">
                  <c:v>110600</c:v>
                </c:pt>
                <c:pt idx="2213">
                  <c:v>110650</c:v>
                </c:pt>
                <c:pt idx="2214">
                  <c:v>110700</c:v>
                </c:pt>
                <c:pt idx="2215">
                  <c:v>110750</c:v>
                </c:pt>
                <c:pt idx="2216">
                  <c:v>110800</c:v>
                </c:pt>
                <c:pt idx="2217">
                  <c:v>110850</c:v>
                </c:pt>
                <c:pt idx="2218">
                  <c:v>110900</c:v>
                </c:pt>
                <c:pt idx="2219">
                  <c:v>110950</c:v>
                </c:pt>
                <c:pt idx="2220">
                  <c:v>111000</c:v>
                </c:pt>
                <c:pt idx="2221">
                  <c:v>111050</c:v>
                </c:pt>
                <c:pt idx="2222">
                  <c:v>111100</c:v>
                </c:pt>
                <c:pt idx="2223">
                  <c:v>111150</c:v>
                </c:pt>
                <c:pt idx="2224">
                  <c:v>111200</c:v>
                </c:pt>
                <c:pt idx="2225">
                  <c:v>111250</c:v>
                </c:pt>
                <c:pt idx="2226">
                  <c:v>111300</c:v>
                </c:pt>
                <c:pt idx="2227">
                  <c:v>111350</c:v>
                </c:pt>
                <c:pt idx="2228">
                  <c:v>111400</c:v>
                </c:pt>
                <c:pt idx="2229">
                  <c:v>111450</c:v>
                </c:pt>
                <c:pt idx="2230">
                  <c:v>111500</c:v>
                </c:pt>
                <c:pt idx="2231">
                  <c:v>111550</c:v>
                </c:pt>
                <c:pt idx="2232">
                  <c:v>111600</c:v>
                </c:pt>
                <c:pt idx="2233">
                  <c:v>111650</c:v>
                </c:pt>
                <c:pt idx="2234">
                  <c:v>111700</c:v>
                </c:pt>
                <c:pt idx="2235">
                  <c:v>111750</c:v>
                </c:pt>
                <c:pt idx="2236">
                  <c:v>111800</c:v>
                </c:pt>
                <c:pt idx="2237">
                  <c:v>111850</c:v>
                </c:pt>
                <c:pt idx="2238">
                  <c:v>111900</c:v>
                </c:pt>
                <c:pt idx="2239">
                  <c:v>111950</c:v>
                </c:pt>
                <c:pt idx="2240">
                  <c:v>112000</c:v>
                </c:pt>
                <c:pt idx="2241">
                  <c:v>112050</c:v>
                </c:pt>
                <c:pt idx="2242">
                  <c:v>112100</c:v>
                </c:pt>
                <c:pt idx="2243">
                  <c:v>112150</c:v>
                </c:pt>
                <c:pt idx="2244">
                  <c:v>112200</c:v>
                </c:pt>
                <c:pt idx="2245">
                  <c:v>112250</c:v>
                </c:pt>
                <c:pt idx="2246">
                  <c:v>112300</c:v>
                </c:pt>
                <c:pt idx="2247">
                  <c:v>112350</c:v>
                </c:pt>
                <c:pt idx="2248">
                  <c:v>112400</c:v>
                </c:pt>
                <c:pt idx="2249">
                  <c:v>112450</c:v>
                </c:pt>
                <c:pt idx="2250">
                  <c:v>112500</c:v>
                </c:pt>
                <c:pt idx="2251">
                  <c:v>112550</c:v>
                </c:pt>
                <c:pt idx="2252">
                  <c:v>112600</c:v>
                </c:pt>
                <c:pt idx="2253">
                  <c:v>112650</c:v>
                </c:pt>
                <c:pt idx="2254">
                  <c:v>112700</c:v>
                </c:pt>
                <c:pt idx="2255">
                  <c:v>112750</c:v>
                </c:pt>
                <c:pt idx="2256">
                  <c:v>112800</c:v>
                </c:pt>
                <c:pt idx="2257">
                  <c:v>112850</c:v>
                </c:pt>
                <c:pt idx="2258">
                  <c:v>112900</c:v>
                </c:pt>
                <c:pt idx="2259">
                  <c:v>112950</c:v>
                </c:pt>
                <c:pt idx="2260">
                  <c:v>113000</c:v>
                </c:pt>
                <c:pt idx="2261">
                  <c:v>113050</c:v>
                </c:pt>
                <c:pt idx="2262">
                  <c:v>113100</c:v>
                </c:pt>
                <c:pt idx="2263">
                  <c:v>113150</c:v>
                </c:pt>
                <c:pt idx="2264">
                  <c:v>113200</c:v>
                </c:pt>
                <c:pt idx="2265">
                  <c:v>113250</c:v>
                </c:pt>
                <c:pt idx="2266">
                  <c:v>113300</c:v>
                </c:pt>
                <c:pt idx="2267">
                  <c:v>113350</c:v>
                </c:pt>
                <c:pt idx="2268">
                  <c:v>113400</c:v>
                </c:pt>
                <c:pt idx="2269">
                  <c:v>113450</c:v>
                </c:pt>
                <c:pt idx="2270">
                  <c:v>113500</c:v>
                </c:pt>
                <c:pt idx="2271">
                  <c:v>113550</c:v>
                </c:pt>
                <c:pt idx="2272">
                  <c:v>113600</c:v>
                </c:pt>
                <c:pt idx="2273">
                  <c:v>113650</c:v>
                </c:pt>
                <c:pt idx="2274">
                  <c:v>113700</c:v>
                </c:pt>
                <c:pt idx="2275">
                  <c:v>113750</c:v>
                </c:pt>
                <c:pt idx="2276">
                  <c:v>113800</c:v>
                </c:pt>
                <c:pt idx="2277">
                  <c:v>113850</c:v>
                </c:pt>
                <c:pt idx="2278">
                  <c:v>113900</c:v>
                </c:pt>
                <c:pt idx="2279">
                  <c:v>113950</c:v>
                </c:pt>
                <c:pt idx="2280">
                  <c:v>114000</c:v>
                </c:pt>
                <c:pt idx="2281">
                  <c:v>114050</c:v>
                </c:pt>
                <c:pt idx="2282">
                  <c:v>114100</c:v>
                </c:pt>
                <c:pt idx="2283">
                  <c:v>114150</c:v>
                </c:pt>
                <c:pt idx="2284">
                  <c:v>114200</c:v>
                </c:pt>
                <c:pt idx="2285">
                  <c:v>114250</c:v>
                </c:pt>
                <c:pt idx="2286">
                  <c:v>114300</c:v>
                </c:pt>
                <c:pt idx="2287">
                  <c:v>114350</c:v>
                </c:pt>
                <c:pt idx="2288">
                  <c:v>114400</c:v>
                </c:pt>
                <c:pt idx="2289">
                  <c:v>114450</c:v>
                </c:pt>
                <c:pt idx="2290">
                  <c:v>114500</c:v>
                </c:pt>
                <c:pt idx="2291">
                  <c:v>114550</c:v>
                </c:pt>
                <c:pt idx="2292">
                  <c:v>114600</c:v>
                </c:pt>
                <c:pt idx="2293">
                  <c:v>114650</c:v>
                </c:pt>
                <c:pt idx="2294">
                  <c:v>114700</c:v>
                </c:pt>
                <c:pt idx="2295">
                  <c:v>114750</c:v>
                </c:pt>
                <c:pt idx="2296">
                  <c:v>114800</c:v>
                </c:pt>
                <c:pt idx="2297">
                  <c:v>114850</c:v>
                </c:pt>
                <c:pt idx="2298">
                  <c:v>114900</c:v>
                </c:pt>
                <c:pt idx="2299">
                  <c:v>114950</c:v>
                </c:pt>
                <c:pt idx="2300">
                  <c:v>115000</c:v>
                </c:pt>
                <c:pt idx="2301">
                  <c:v>115050</c:v>
                </c:pt>
                <c:pt idx="2302">
                  <c:v>115100</c:v>
                </c:pt>
                <c:pt idx="2303">
                  <c:v>115150</c:v>
                </c:pt>
                <c:pt idx="2304">
                  <c:v>115200</c:v>
                </c:pt>
                <c:pt idx="2305">
                  <c:v>115250</c:v>
                </c:pt>
                <c:pt idx="2306">
                  <c:v>115300</c:v>
                </c:pt>
                <c:pt idx="2307">
                  <c:v>115350</c:v>
                </c:pt>
                <c:pt idx="2308">
                  <c:v>115400</c:v>
                </c:pt>
                <c:pt idx="2309">
                  <c:v>115450</c:v>
                </c:pt>
                <c:pt idx="2310">
                  <c:v>115500</c:v>
                </c:pt>
                <c:pt idx="2311">
                  <c:v>115550</c:v>
                </c:pt>
                <c:pt idx="2312">
                  <c:v>115600</c:v>
                </c:pt>
                <c:pt idx="2313">
                  <c:v>115650</c:v>
                </c:pt>
                <c:pt idx="2314">
                  <c:v>115700</c:v>
                </c:pt>
                <c:pt idx="2315">
                  <c:v>115750</c:v>
                </c:pt>
                <c:pt idx="2316">
                  <c:v>115800</c:v>
                </c:pt>
                <c:pt idx="2317">
                  <c:v>115850</c:v>
                </c:pt>
                <c:pt idx="2318">
                  <c:v>115900</c:v>
                </c:pt>
                <c:pt idx="2319">
                  <c:v>115950</c:v>
                </c:pt>
                <c:pt idx="2320">
                  <c:v>116000</c:v>
                </c:pt>
                <c:pt idx="2321">
                  <c:v>116050</c:v>
                </c:pt>
                <c:pt idx="2322">
                  <c:v>116100</c:v>
                </c:pt>
                <c:pt idx="2323">
                  <c:v>116150</c:v>
                </c:pt>
                <c:pt idx="2324">
                  <c:v>116200</c:v>
                </c:pt>
                <c:pt idx="2325">
                  <c:v>116250</c:v>
                </c:pt>
                <c:pt idx="2326">
                  <c:v>116300</c:v>
                </c:pt>
                <c:pt idx="2327">
                  <c:v>116350</c:v>
                </c:pt>
                <c:pt idx="2328">
                  <c:v>116400</c:v>
                </c:pt>
                <c:pt idx="2329">
                  <c:v>116450</c:v>
                </c:pt>
                <c:pt idx="2330">
                  <c:v>116500</c:v>
                </c:pt>
                <c:pt idx="2331">
                  <c:v>116550</c:v>
                </c:pt>
                <c:pt idx="2332">
                  <c:v>116600</c:v>
                </c:pt>
                <c:pt idx="2333">
                  <c:v>116650</c:v>
                </c:pt>
                <c:pt idx="2334">
                  <c:v>116700</c:v>
                </c:pt>
                <c:pt idx="2335">
                  <c:v>116750</c:v>
                </c:pt>
                <c:pt idx="2336">
                  <c:v>116800</c:v>
                </c:pt>
                <c:pt idx="2337">
                  <c:v>116850</c:v>
                </c:pt>
                <c:pt idx="2338">
                  <c:v>116900</c:v>
                </c:pt>
                <c:pt idx="2339">
                  <c:v>116950</c:v>
                </c:pt>
                <c:pt idx="2340">
                  <c:v>117000</c:v>
                </c:pt>
                <c:pt idx="2341">
                  <c:v>117050</c:v>
                </c:pt>
                <c:pt idx="2342">
                  <c:v>117100</c:v>
                </c:pt>
                <c:pt idx="2343">
                  <c:v>117150</c:v>
                </c:pt>
                <c:pt idx="2344">
                  <c:v>117200</c:v>
                </c:pt>
                <c:pt idx="2345">
                  <c:v>117250</c:v>
                </c:pt>
                <c:pt idx="2346">
                  <c:v>117300</c:v>
                </c:pt>
                <c:pt idx="2347">
                  <c:v>117350</c:v>
                </c:pt>
                <c:pt idx="2348">
                  <c:v>117400</c:v>
                </c:pt>
                <c:pt idx="2349">
                  <c:v>117450</c:v>
                </c:pt>
                <c:pt idx="2350">
                  <c:v>117500</c:v>
                </c:pt>
                <c:pt idx="2351">
                  <c:v>117550</c:v>
                </c:pt>
                <c:pt idx="2352">
                  <c:v>117600</c:v>
                </c:pt>
                <c:pt idx="2353">
                  <c:v>117650</c:v>
                </c:pt>
                <c:pt idx="2354">
                  <c:v>117700</c:v>
                </c:pt>
                <c:pt idx="2355">
                  <c:v>117750</c:v>
                </c:pt>
                <c:pt idx="2356">
                  <c:v>117800</c:v>
                </c:pt>
                <c:pt idx="2357">
                  <c:v>117850</c:v>
                </c:pt>
                <c:pt idx="2358">
                  <c:v>117900</c:v>
                </c:pt>
                <c:pt idx="2359">
                  <c:v>117950</c:v>
                </c:pt>
                <c:pt idx="2360">
                  <c:v>118000</c:v>
                </c:pt>
                <c:pt idx="2361">
                  <c:v>118050</c:v>
                </c:pt>
                <c:pt idx="2362">
                  <c:v>118100</c:v>
                </c:pt>
                <c:pt idx="2363">
                  <c:v>118150</c:v>
                </c:pt>
                <c:pt idx="2364">
                  <c:v>118200</c:v>
                </c:pt>
                <c:pt idx="2365">
                  <c:v>118250</c:v>
                </c:pt>
                <c:pt idx="2366">
                  <c:v>118300</c:v>
                </c:pt>
                <c:pt idx="2367">
                  <c:v>118350</c:v>
                </c:pt>
                <c:pt idx="2368">
                  <c:v>118400</c:v>
                </c:pt>
                <c:pt idx="2369">
                  <c:v>118450</c:v>
                </c:pt>
                <c:pt idx="2370">
                  <c:v>118500</c:v>
                </c:pt>
                <c:pt idx="2371">
                  <c:v>118550</c:v>
                </c:pt>
                <c:pt idx="2372">
                  <c:v>118600</c:v>
                </c:pt>
                <c:pt idx="2373">
                  <c:v>118650</c:v>
                </c:pt>
                <c:pt idx="2374">
                  <c:v>118700</c:v>
                </c:pt>
                <c:pt idx="2375">
                  <c:v>118750</c:v>
                </c:pt>
                <c:pt idx="2376">
                  <c:v>118800</c:v>
                </c:pt>
                <c:pt idx="2377">
                  <c:v>118850</c:v>
                </c:pt>
                <c:pt idx="2378">
                  <c:v>118900</c:v>
                </c:pt>
                <c:pt idx="2379">
                  <c:v>118950</c:v>
                </c:pt>
                <c:pt idx="2380">
                  <c:v>119000</c:v>
                </c:pt>
                <c:pt idx="2381">
                  <c:v>119050</c:v>
                </c:pt>
                <c:pt idx="2382">
                  <c:v>119100</c:v>
                </c:pt>
                <c:pt idx="2383">
                  <c:v>119150</c:v>
                </c:pt>
                <c:pt idx="2384">
                  <c:v>119200</c:v>
                </c:pt>
                <c:pt idx="2385">
                  <c:v>119250</c:v>
                </c:pt>
                <c:pt idx="2386">
                  <c:v>119300</c:v>
                </c:pt>
                <c:pt idx="2387">
                  <c:v>119350</c:v>
                </c:pt>
                <c:pt idx="2388">
                  <c:v>119400</c:v>
                </c:pt>
                <c:pt idx="2389">
                  <c:v>119450</c:v>
                </c:pt>
                <c:pt idx="2390">
                  <c:v>119500</c:v>
                </c:pt>
                <c:pt idx="2391">
                  <c:v>119550</c:v>
                </c:pt>
                <c:pt idx="2392">
                  <c:v>119600</c:v>
                </c:pt>
                <c:pt idx="2393">
                  <c:v>119650</c:v>
                </c:pt>
                <c:pt idx="2394">
                  <c:v>119700</c:v>
                </c:pt>
                <c:pt idx="2395">
                  <c:v>119750</c:v>
                </c:pt>
                <c:pt idx="2396">
                  <c:v>119800</c:v>
                </c:pt>
                <c:pt idx="2397">
                  <c:v>119850</c:v>
                </c:pt>
                <c:pt idx="2398">
                  <c:v>119900</c:v>
                </c:pt>
                <c:pt idx="2399">
                  <c:v>119950</c:v>
                </c:pt>
                <c:pt idx="2400">
                  <c:v>120000</c:v>
                </c:pt>
                <c:pt idx="2401">
                  <c:v>120050</c:v>
                </c:pt>
                <c:pt idx="2402">
                  <c:v>120100</c:v>
                </c:pt>
                <c:pt idx="2403">
                  <c:v>120150</c:v>
                </c:pt>
                <c:pt idx="2404">
                  <c:v>120200</c:v>
                </c:pt>
                <c:pt idx="2405">
                  <c:v>120250</c:v>
                </c:pt>
                <c:pt idx="2406">
                  <c:v>120300</c:v>
                </c:pt>
                <c:pt idx="2407">
                  <c:v>120350</c:v>
                </c:pt>
                <c:pt idx="2408">
                  <c:v>120400</c:v>
                </c:pt>
                <c:pt idx="2409">
                  <c:v>120450</c:v>
                </c:pt>
                <c:pt idx="2410">
                  <c:v>120500</c:v>
                </c:pt>
                <c:pt idx="2411">
                  <c:v>120550</c:v>
                </c:pt>
                <c:pt idx="2412">
                  <c:v>120600</c:v>
                </c:pt>
                <c:pt idx="2413">
                  <c:v>120650</c:v>
                </c:pt>
                <c:pt idx="2414">
                  <c:v>120700</c:v>
                </c:pt>
                <c:pt idx="2415">
                  <c:v>120750</c:v>
                </c:pt>
                <c:pt idx="2416">
                  <c:v>120800</c:v>
                </c:pt>
                <c:pt idx="2417">
                  <c:v>120850</c:v>
                </c:pt>
                <c:pt idx="2418">
                  <c:v>120900</c:v>
                </c:pt>
                <c:pt idx="2419">
                  <c:v>120950</c:v>
                </c:pt>
                <c:pt idx="2420">
                  <c:v>121000</c:v>
                </c:pt>
                <c:pt idx="2421">
                  <c:v>121050</c:v>
                </c:pt>
                <c:pt idx="2422">
                  <c:v>121100</c:v>
                </c:pt>
                <c:pt idx="2423">
                  <c:v>121150</c:v>
                </c:pt>
                <c:pt idx="2424">
                  <c:v>121200</c:v>
                </c:pt>
                <c:pt idx="2425">
                  <c:v>121250</c:v>
                </c:pt>
                <c:pt idx="2426">
                  <c:v>121300</c:v>
                </c:pt>
                <c:pt idx="2427">
                  <c:v>121350</c:v>
                </c:pt>
                <c:pt idx="2428">
                  <c:v>121400</c:v>
                </c:pt>
                <c:pt idx="2429">
                  <c:v>121450</c:v>
                </c:pt>
                <c:pt idx="2430">
                  <c:v>121500</c:v>
                </c:pt>
                <c:pt idx="2431">
                  <c:v>121550</c:v>
                </c:pt>
                <c:pt idx="2432">
                  <c:v>121600</c:v>
                </c:pt>
                <c:pt idx="2433">
                  <c:v>121650</c:v>
                </c:pt>
                <c:pt idx="2434">
                  <c:v>121700</c:v>
                </c:pt>
                <c:pt idx="2435">
                  <c:v>121750</c:v>
                </c:pt>
                <c:pt idx="2436">
                  <c:v>121800</c:v>
                </c:pt>
                <c:pt idx="2437">
                  <c:v>121850</c:v>
                </c:pt>
                <c:pt idx="2438">
                  <c:v>121900</c:v>
                </c:pt>
                <c:pt idx="2439">
                  <c:v>121950</c:v>
                </c:pt>
                <c:pt idx="2440">
                  <c:v>122000</c:v>
                </c:pt>
                <c:pt idx="2441">
                  <c:v>122050</c:v>
                </c:pt>
                <c:pt idx="2442">
                  <c:v>122100</c:v>
                </c:pt>
                <c:pt idx="2443">
                  <c:v>122150</c:v>
                </c:pt>
                <c:pt idx="2444">
                  <c:v>122200</c:v>
                </c:pt>
                <c:pt idx="2445">
                  <c:v>122250</c:v>
                </c:pt>
                <c:pt idx="2446">
                  <c:v>122300</c:v>
                </c:pt>
                <c:pt idx="2447">
                  <c:v>122350</c:v>
                </c:pt>
                <c:pt idx="2448">
                  <c:v>122400</c:v>
                </c:pt>
                <c:pt idx="2449">
                  <c:v>122450</c:v>
                </c:pt>
                <c:pt idx="2450">
                  <c:v>122500</c:v>
                </c:pt>
                <c:pt idx="2451">
                  <c:v>122550</c:v>
                </c:pt>
                <c:pt idx="2452">
                  <c:v>122600</c:v>
                </c:pt>
                <c:pt idx="2453">
                  <c:v>122650</c:v>
                </c:pt>
                <c:pt idx="2454">
                  <c:v>122700</c:v>
                </c:pt>
                <c:pt idx="2455">
                  <c:v>122750</c:v>
                </c:pt>
                <c:pt idx="2456">
                  <c:v>122800</c:v>
                </c:pt>
                <c:pt idx="2457">
                  <c:v>122850</c:v>
                </c:pt>
                <c:pt idx="2458">
                  <c:v>122900</c:v>
                </c:pt>
                <c:pt idx="2459">
                  <c:v>122950</c:v>
                </c:pt>
                <c:pt idx="2460">
                  <c:v>123000</c:v>
                </c:pt>
                <c:pt idx="2461">
                  <c:v>123050</c:v>
                </c:pt>
                <c:pt idx="2462">
                  <c:v>123100</c:v>
                </c:pt>
                <c:pt idx="2463">
                  <c:v>123150</c:v>
                </c:pt>
                <c:pt idx="2464">
                  <c:v>123200</c:v>
                </c:pt>
                <c:pt idx="2465">
                  <c:v>123250</c:v>
                </c:pt>
                <c:pt idx="2466">
                  <c:v>123300</c:v>
                </c:pt>
                <c:pt idx="2467">
                  <c:v>123350</c:v>
                </c:pt>
                <c:pt idx="2468">
                  <c:v>123400</c:v>
                </c:pt>
                <c:pt idx="2469">
                  <c:v>123450</c:v>
                </c:pt>
                <c:pt idx="2470">
                  <c:v>123500</c:v>
                </c:pt>
                <c:pt idx="2471">
                  <c:v>123550</c:v>
                </c:pt>
                <c:pt idx="2472">
                  <c:v>123600</c:v>
                </c:pt>
                <c:pt idx="2473">
                  <c:v>123650</c:v>
                </c:pt>
                <c:pt idx="2474">
                  <c:v>123700</c:v>
                </c:pt>
                <c:pt idx="2475">
                  <c:v>123750</c:v>
                </c:pt>
                <c:pt idx="2476">
                  <c:v>123800</c:v>
                </c:pt>
                <c:pt idx="2477">
                  <c:v>123850</c:v>
                </c:pt>
                <c:pt idx="2478">
                  <c:v>123900</c:v>
                </c:pt>
                <c:pt idx="2479">
                  <c:v>123950</c:v>
                </c:pt>
                <c:pt idx="2480">
                  <c:v>124000</c:v>
                </c:pt>
                <c:pt idx="2481">
                  <c:v>124050</c:v>
                </c:pt>
                <c:pt idx="2482">
                  <c:v>124100</c:v>
                </c:pt>
                <c:pt idx="2483">
                  <c:v>124150</c:v>
                </c:pt>
                <c:pt idx="2484">
                  <c:v>124200</c:v>
                </c:pt>
                <c:pt idx="2485">
                  <c:v>124250</c:v>
                </c:pt>
                <c:pt idx="2486">
                  <c:v>124300</c:v>
                </c:pt>
                <c:pt idx="2487">
                  <c:v>124350</c:v>
                </c:pt>
                <c:pt idx="2488">
                  <c:v>124400</c:v>
                </c:pt>
                <c:pt idx="2489">
                  <c:v>124450</c:v>
                </c:pt>
                <c:pt idx="2490">
                  <c:v>124500</c:v>
                </c:pt>
                <c:pt idx="2491">
                  <c:v>124550</c:v>
                </c:pt>
                <c:pt idx="2492">
                  <c:v>124600</c:v>
                </c:pt>
                <c:pt idx="2493">
                  <c:v>124650</c:v>
                </c:pt>
                <c:pt idx="2494">
                  <c:v>124700</c:v>
                </c:pt>
                <c:pt idx="2495">
                  <c:v>124750</c:v>
                </c:pt>
                <c:pt idx="2496">
                  <c:v>124800</c:v>
                </c:pt>
                <c:pt idx="2497">
                  <c:v>124850</c:v>
                </c:pt>
                <c:pt idx="2498">
                  <c:v>124900</c:v>
                </c:pt>
                <c:pt idx="2499">
                  <c:v>124950</c:v>
                </c:pt>
                <c:pt idx="2500">
                  <c:v>125000</c:v>
                </c:pt>
                <c:pt idx="2501">
                  <c:v>125050</c:v>
                </c:pt>
                <c:pt idx="2502">
                  <c:v>125100</c:v>
                </c:pt>
                <c:pt idx="2503">
                  <c:v>125150</c:v>
                </c:pt>
                <c:pt idx="2504">
                  <c:v>125200</c:v>
                </c:pt>
                <c:pt idx="2505">
                  <c:v>125250</c:v>
                </c:pt>
                <c:pt idx="2506">
                  <c:v>125300</c:v>
                </c:pt>
                <c:pt idx="2507">
                  <c:v>125350</c:v>
                </c:pt>
                <c:pt idx="2508">
                  <c:v>125400</c:v>
                </c:pt>
                <c:pt idx="2509">
                  <c:v>125450</c:v>
                </c:pt>
                <c:pt idx="2510">
                  <c:v>125500</c:v>
                </c:pt>
                <c:pt idx="2511">
                  <c:v>125550</c:v>
                </c:pt>
                <c:pt idx="2512">
                  <c:v>125600</c:v>
                </c:pt>
                <c:pt idx="2513">
                  <c:v>125650</c:v>
                </c:pt>
                <c:pt idx="2514">
                  <c:v>125700</c:v>
                </c:pt>
                <c:pt idx="2515">
                  <c:v>125750</c:v>
                </c:pt>
                <c:pt idx="2516">
                  <c:v>125800</c:v>
                </c:pt>
                <c:pt idx="2517">
                  <c:v>125850</c:v>
                </c:pt>
                <c:pt idx="2518">
                  <c:v>125900</c:v>
                </c:pt>
                <c:pt idx="2519">
                  <c:v>125950</c:v>
                </c:pt>
                <c:pt idx="2520">
                  <c:v>126000</c:v>
                </c:pt>
                <c:pt idx="2521">
                  <c:v>126050</c:v>
                </c:pt>
                <c:pt idx="2522">
                  <c:v>126100</c:v>
                </c:pt>
                <c:pt idx="2523">
                  <c:v>126150</c:v>
                </c:pt>
                <c:pt idx="2524">
                  <c:v>126200</c:v>
                </c:pt>
                <c:pt idx="2525">
                  <c:v>126250</c:v>
                </c:pt>
                <c:pt idx="2526">
                  <c:v>126300</c:v>
                </c:pt>
                <c:pt idx="2527">
                  <c:v>126350</c:v>
                </c:pt>
                <c:pt idx="2528">
                  <c:v>126400</c:v>
                </c:pt>
                <c:pt idx="2529">
                  <c:v>126450</c:v>
                </c:pt>
                <c:pt idx="2530">
                  <c:v>126500</c:v>
                </c:pt>
                <c:pt idx="2531">
                  <c:v>126550</c:v>
                </c:pt>
                <c:pt idx="2532">
                  <c:v>126600</c:v>
                </c:pt>
                <c:pt idx="2533">
                  <c:v>126650</c:v>
                </c:pt>
                <c:pt idx="2534">
                  <c:v>126700</c:v>
                </c:pt>
                <c:pt idx="2535">
                  <c:v>126750</c:v>
                </c:pt>
                <c:pt idx="2536">
                  <c:v>126800</c:v>
                </c:pt>
                <c:pt idx="2537">
                  <c:v>126850</c:v>
                </c:pt>
                <c:pt idx="2538">
                  <c:v>126900</c:v>
                </c:pt>
                <c:pt idx="2539">
                  <c:v>126950</c:v>
                </c:pt>
                <c:pt idx="2540">
                  <c:v>127000</c:v>
                </c:pt>
                <c:pt idx="2541">
                  <c:v>127050</c:v>
                </c:pt>
                <c:pt idx="2542">
                  <c:v>127100</c:v>
                </c:pt>
                <c:pt idx="2543">
                  <c:v>127150</c:v>
                </c:pt>
                <c:pt idx="2544">
                  <c:v>127200</c:v>
                </c:pt>
                <c:pt idx="2545">
                  <c:v>127250</c:v>
                </c:pt>
                <c:pt idx="2546">
                  <c:v>127300</c:v>
                </c:pt>
                <c:pt idx="2547">
                  <c:v>127350</c:v>
                </c:pt>
                <c:pt idx="2548">
                  <c:v>127400</c:v>
                </c:pt>
                <c:pt idx="2549">
                  <c:v>127450</c:v>
                </c:pt>
                <c:pt idx="2550">
                  <c:v>127500</c:v>
                </c:pt>
                <c:pt idx="2551">
                  <c:v>127550</c:v>
                </c:pt>
                <c:pt idx="2552">
                  <c:v>127600</c:v>
                </c:pt>
                <c:pt idx="2553">
                  <c:v>127650</c:v>
                </c:pt>
                <c:pt idx="2554">
                  <c:v>127700</c:v>
                </c:pt>
                <c:pt idx="2555">
                  <c:v>127750</c:v>
                </c:pt>
                <c:pt idx="2556">
                  <c:v>127800</c:v>
                </c:pt>
                <c:pt idx="2557">
                  <c:v>127850</c:v>
                </c:pt>
                <c:pt idx="2558">
                  <c:v>127900</c:v>
                </c:pt>
                <c:pt idx="2559">
                  <c:v>127950</c:v>
                </c:pt>
                <c:pt idx="2560">
                  <c:v>128000</c:v>
                </c:pt>
                <c:pt idx="2561">
                  <c:v>128050</c:v>
                </c:pt>
                <c:pt idx="2562">
                  <c:v>128100</c:v>
                </c:pt>
                <c:pt idx="2563">
                  <c:v>128150</c:v>
                </c:pt>
                <c:pt idx="2564">
                  <c:v>128200</c:v>
                </c:pt>
                <c:pt idx="2565">
                  <c:v>128250</c:v>
                </c:pt>
                <c:pt idx="2566">
                  <c:v>128300</c:v>
                </c:pt>
                <c:pt idx="2567">
                  <c:v>128350</c:v>
                </c:pt>
                <c:pt idx="2568">
                  <c:v>128400</c:v>
                </c:pt>
                <c:pt idx="2569">
                  <c:v>128450</c:v>
                </c:pt>
                <c:pt idx="2570">
                  <c:v>128500</c:v>
                </c:pt>
                <c:pt idx="2571">
                  <c:v>128550</c:v>
                </c:pt>
                <c:pt idx="2572">
                  <c:v>128600</c:v>
                </c:pt>
                <c:pt idx="2573">
                  <c:v>128650</c:v>
                </c:pt>
                <c:pt idx="2574">
                  <c:v>128700</c:v>
                </c:pt>
                <c:pt idx="2575">
                  <c:v>128750</c:v>
                </c:pt>
                <c:pt idx="2576">
                  <c:v>128800</c:v>
                </c:pt>
                <c:pt idx="2577">
                  <c:v>128850</c:v>
                </c:pt>
                <c:pt idx="2578">
                  <c:v>128900</c:v>
                </c:pt>
                <c:pt idx="2579">
                  <c:v>128950</c:v>
                </c:pt>
                <c:pt idx="2580">
                  <c:v>129000</c:v>
                </c:pt>
                <c:pt idx="2581">
                  <c:v>129050</c:v>
                </c:pt>
                <c:pt idx="2582">
                  <c:v>129100</c:v>
                </c:pt>
                <c:pt idx="2583">
                  <c:v>129150</c:v>
                </c:pt>
                <c:pt idx="2584">
                  <c:v>129200</c:v>
                </c:pt>
                <c:pt idx="2585">
                  <c:v>129250</c:v>
                </c:pt>
                <c:pt idx="2586">
                  <c:v>129300</c:v>
                </c:pt>
                <c:pt idx="2587">
                  <c:v>129350</c:v>
                </c:pt>
                <c:pt idx="2588">
                  <c:v>129400</c:v>
                </c:pt>
                <c:pt idx="2589">
                  <c:v>129450</c:v>
                </c:pt>
                <c:pt idx="2590">
                  <c:v>129500</c:v>
                </c:pt>
                <c:pt idx="2591">
                  <c:v>129550</c:v>
                </c:pt>
                <c:pt idx="2592">
                  <c:v>129600</c:v>
                </c:pt>
                <c:pt idx="2593">
                  <c:v>129650</c:v>
                </c:pt>
                <c:pt idx="2594">
                  <c:v>129700</c:v>
                </c:pt>
                <c:pt idx="2595">
                  <c:v>129750</c:v>
                </c:pt>
                <c:pt idx="2596">
                  <c:v>129800</c:v>
                </c:pt>
                <c:pt idx="2597">
                  <c:v>129850</c:v>
                </c:pt>
                <c:pt idx="2598">
                  <c:v>129900</c:v>
                </c:pt>
                <c:pt idx="2599">
                  <c:v>129950</c:v>
                </c:pt>
                <c:pt idx="2600">
                  <c:v>130000</c:v>
                </c:pt>
                <c:pt idx="2601">
                  <c:v>130050</c:v>
                </c:pt>
                <c:pt idx="2602">
                  <c:v>130100</c:v>
                </c:pt>
                <c:pt idx="2603">
                  <c:v>130150</c:v>
                </c:pt>
                <c:pt idx="2604">
                  <c:v>130200</c:v>
                </c:pt>
                <c:pt idx="2605">
                  <c:v>130250</c:v>
                </c:pt>
                <c:pt idx="2606">
                  <c:v>130300</c:v>
                </c:pt>
                <c:pt idx="2607">
                  <c:v>130350</c:v>
                </c:pt>
                <c:pt idx="2608">
                  <c:v>130400</c:v>
                </c:pt>
                <c:pt idx="2609">
                  <c:v>130450</c:v>
                </c:pt>
                <c:pt idx="2610">
                  <c:v>130500</c:v>
                </c:pt>
                <c:pt idx="2611">
                  <c:v>130550</c:v>
                </c:pt>
                <c:pt idx="2612">
                  <c:v>130600</c:v>
                </c:pt>
                <c:pt idx="2613">
                  <c:v>130650</c:v>
                </c:pt>
                <c:pt idx="2614">
                  <c:v>130700</c:v>
                </c:pt>
                <c:pt idx="2615">
                  <c:v>130750</c:v>
                </c:pt>
                <c:pt idx="2616">
                  <c:v>130800</c:v>
                </c:pt>
                <c:pt idx="2617">
                  <c:v>130850</c:v>
                </c:pt>
                <c:pt idx="2618">
                  <c:v>130900</c:v>
                </c:pt>
                <c:pt idx="2619">
                  <c:v>130950</c:v>
                </c:pt>
                <c:pt idx="2620">
                  <c:v>131000</c:v>
                </c:pt>
                <c:pt idx="2621">
                  <c:v>131050</c:v>
                </c:pt>
                <c:pt idx="2622">
                  <c:v>131100</c:v>
                </c:pt>
                <c:pt idx="2623">
                  <c:v>131150</c:v>
                </c:pt>
                <c:pt idx="2624">
                  <c:v>131200</c:v>
                </c:pt>
                <c:pt idx="2625">
                  <c:v>131250</c:v>
                </c:pt>
                <c:pt idx="2626">
                  <c:v>131300</c:v>
                </c:pt>
                <c:pt idx="2627">
                  <c:v>131350</c:v>
                </c:pt>
                <c:pt idx="2628">
                  <c:v>131400</c:v>
                </c:pt>
                <c:pt idx="2629">
                  <c:v>131450</c:v>
                </c:pt>
                <c:pt idx="2630">
                  <c:v>131500</c:v>
                </c:pt>
                <c:pt idx="2631">
                  <c:v>131550</c:v>
                </c:pt>
                <c:pt idx="2632">
                  <c:v>131600</c:v>
                </c:pt>
                <c:pt idx="2633">
                  <c:v>131650</c:v>
                </c:pt>
                <c:pt idx="2634">
                  <c:v>131700</c:v>
                </c:pt>
                <c:pt idx="2635">
                  <c:v>131750</c:v>
                </c:pt>
                <c:pt idx="2636">
                  <c:v>131800</c:v>
                </c:pt>
                <c:pt idx="2637">
                  <c:v>131850</c:v>
                </c:pt>
                <c:pt idx="2638">
                  <c:v>131900</c:v>
                </c:pt>
                <c:pt idx="2639">
                  <c:v>131950</c:v>
                </c:pt>
                <c:pt idx="2640">
                  <c:v>132000</c:v>
                </c:pt>
                <c:pt idx="2641">
                  <c:v>132050</c:v>
                </c:pt>
                <c:pt idx="2642">
                  <c:v>132100</c:v>
                </c:pt>
                <c:pt idx="2643">
                  <c:v>132150</c:v>
                </c:pt>
                <c:pt idx="2644">
                  <c:v>132200</c:v>
                </c:pt>
                <c:pt idx="2645">
                  <c:v>132250</c:v>
                </c:pt>
                <c:pt idx="2646">
                  <c:v>132300</c:v>
                </c:pt>
                <c:pt idx="2647">
                  <c:v>132350</c:v>
                </c:pt>
                <c:pt idx="2648">
                  <c:v>132400</c:v>
                </c:pt>
                <c:pt idx="2649">
                  <c:v>132450</c:v>
                </c:pt>
                <c:pt idx="2650">
                  <c:v>132500</c:v>
                </c:pt>
                <c:pt idx="2651">
                  <c:v>132550</c:v>
                </c:pt>
                <c:pt idx="2652">
                  <c:v>132600</c:v>
                </c:pt>
                <c:pt idx="2653">
                  <c:v>132650</c:v>
                </c:pt>
                <c:pt idx="2654">
                  <c:v>132700</c:v>
                </c:pt>
                <c:pt idx="2655">
                  <c:v>132750</c:v>
                </c:pt>
                <c:pt idx="2656">
                  <c:v>132800</c:v>
                </c:pt>
                <c:pt idx="2657">
                  <c:v>132850</c:v>
                </c:pt>
                <c:pt idx="2658">
                  <c:v>132900</c:v>
                </c:pt>
                <c:pt idx="2659">
                  <c:v>132950</c:v>
                </c:pt>
                <c:pt idx="2660">
                  <c:v>133000</c:v>
                </c:pt>
                <c:pt idx="2661">
                  <c:v>133050</c:v>
                </c:pt>
                <c:pt idx="2662">
                  <c:v>133100</c:v>
                </c:pt>
                <c:pt idx="2663">
                  <c:v>133150</c:v>
                </c:pt>
                <c:pt idx="2664">
                  <c:v>133200</c:v>
                </c:pt>
                <c:pt idx="2665">
                  <c:v>133250</c:v>
                </c:pt>
                <c:pt idx="2666">
                  <c:v>133300</c:v>
                </c:pt>
                <c:pt idx="2667">
                  <c:v>133350</c:v>
                </c:pt>
                <c:pt idx="2668">
                  <c:v>133400</c:v>
                </c:pt>
                <c:pt idx="2669">
                  <c:v>133450</c:v>
                </c:pt>
                <c:pt idx="2670">
                  <c:v>133500</c:v>
                </c:pt>
                <c:pt idx="2671">
                  <c:v>133550</c:v>
                </c:pt>
                <c:pt idx="2672">
                  <c:v>133600</c:v>
                </c:pt>
                <c:pt idx="2673">
                  <c:v>133650</c:v>
                </c:pt>
                <c:pt idx="2674">
                  <c:v>133700</c:v>
                </c:pt>
                <c:pt idx="2675">
                  <c:v>133750</c:v>
                </c:pt>
                <c:pt idx="2676">
                  <c:v>133800</c:v>
                </c:pt>
                <c:pt idx="2677">
                  <c:v>133850</c:v>
                </c:pt>
                <c:pt idx="2678">
                  <c:v>133900</c:v>
                </c:pt>
                <c:pt idx="2679">
                  <c:v>133950</c:v>
                </c:pt>
                <c:pt idx="2680">
                  <c:v>134000</c:v>
                </c:pt>
                <c:pt idx="2681">
                  <c:v>134050</c:v>
                </c:pt>
                <c:pt idx="2682">
                  <c:v>134100</c:v>
                </c:pt>
                <c:pt idx="2683">
                  <c:v>134150</c:v>
                </c:pt>
                <c:pt idx="2684">
                  <c:v>134200</c:v>
                </c:pt>
                <c:pt idx="2685">
                  <c:v>134250</c:v>
                </c:pt>
                <c:pt idx="2686">
                  <c:v>134300</c:v>
                </c:pt>
                <c:pt idx="2687">
                  <c:v>134350</c:v>
                </c:pt>
                <c:pt idx="2688">
                  <c:v>134400</c:v>
                </c:pt>
                <c:pt idx="2689">
                  <c:v>134450</c:v>
                </c:pt>
                <c:pt idx="2690">
                  <c:v>134500</c:v>
                </c:pt>
                <c:pt idx="2691">
                  <c:v>134550</c:v>
                </c:pt>
                <c:pt idx="2692">
                  <c:v>134600</c:v>
                </c:pt>
                <c:pt idx="2693">
                  <c:v>134650</c:v>
                </c:pt>
                <c:pt idx="2694">
                  <c:v>134700</c:v>
                </c:pt>
                <c:pt idx="2695">
                  <c:v>134750</c:v>
                </c:pt>
                <c:pt idx="2696">
                  <c:v>134800</c:v>
                </c:pt>
                <c:pt idx="2697">
                  <c:v>134850</c:v>
                </c:pt>
                <c:pt idx="2698">
                  <c:v>134900</c:v>
                </c:pt>
                <c:pt idx="2699">
                  <c:v>134950</c:v>
                </c:pt>
                <c:pt idx="2700">
                  <c:v>135000</c:v>
                </c:pt>
                <c:pt idx="2701">
                  <c:v>135050</c:v>
                </c:pt>
                <c:pt idx="2702">
                  <c:v>135100</c:v>
                </c:pt>
                <c:pt idx="2703">
                  <c:v>135150</c:v>
                </c:pt>
                <c:pt idx="2704">
                  <c:v>135200</c:v>
                </c:pt>
                <c:pt idx="2705">
                  <c:v>135250</c:v>
                </c:pt>
                <c:pt idx="2706">
                  <c:v>135300</c:v>
                </c:pt>
                <c:pt idx="2707">
                  <c:v>135350</c:v>
                </c:pt>
                <c:pt idx="2708">
                  <c:v>135400</c:v>
                </c:pt>
                <c:pt idx="2709">
                  <c:v>135450</c:v>
                </c:pt>
                <c:pt idx="2710">
                  <c:v>135500</c:v>
                </c:pt>
                <c:pt idx="2711">
                  <c:v>135550</c:v>
                </c:pt>
                <c:pt idx="2712">
                  <c:v>135600</c:v>
                </c:pt>
                <c:pt idx="2713">
                  <c:v>135650</c:v>
                </c:pt>
                <c:pt idx="2714">
                  <c:v>135700</c:v>
                </c:pt>
                <c:pt idx="2715">
                  <c:v>135750</c:v>
                </c:pt>
                <c:pt idx="2716">
                  <c:v>135800</c:v>
                </c:pt>
                <c:pt idx="2717">
                  <c:v>135850</c:v>
                </c:pt>
                <c:pt idx="2718">
                  <c:v>135900</c:v>
                </c:pt>
                <c:pt idx="2719">
                  <c:v>135950</c:v>
                </c:pt>
                <c:pt idx="2720">
                  <c:v>136000</c:v>
                </c:pt>
                <c:pt idx="2721">
                  <c:v>136050</c:v>
                </c:pt>
                <c:pt idx="2722">
                  <c:v>136100</c:v>
                </c:pt>
                <c:pt idx="2723">
                  <c:v>136150</c:v>
                </c:pt>
                <c:pt idx="2724">
                  <c:v>136200</c:v>
                </c:pt>
                <c:pt idx="2725">
                  <c:v>136250</c:v>
                </c:pt>
                <c:pt idx="2726">
                  <c:v>136300</c:v>
                </c:pt>
                <c:pt idx="2727">
                  <c:v>136350</c:v>
                </c:pt>
                <c:pt idx="2728">
                  <c:v>136400</c:v>
                </c:pt>
                <c:pt idx="2729">
                  <c:v>136450</c:v>
                </c:pt>
                <c:pt idx="2730">
                  <c:v>136500</c:v>
                </c:pt>
                <c:pt idx="2731">
                  <c:v>136550</c:v>
                </c:pt>
                <c:pt idx="2732">
                  <c:v>136600</c:v>
                </c:pt>
                <c:pt idx="2733">
                  <c:v>136650</c:v>
                </c:pt>
                <c:pt idx="2734">
                  <c:v>136700</c:v>
                </c:pt>
                <c:pt idx="2735">
                  <c:v>136750</c:v>
                </c:pt>
                <c:pt idx="2736">
                  <c:v>136800</c:v>
                </c:pt>
                <c:pt idx="2737">
                  <c:v>136850</c:v>
                </c:pt>
                <c:pt idx="2738">
                  <c:v>136900</c:v>
                </c:pt>
                <c:pt idx="2739">
                  <c:v>136950</c:v>
                </c:pt>
                <c:pt idx="2740">
                  <c:v>137000</c:v>
                </c:pt>
                <c:pt idx="2741">
                  <c:v>137050</c:v>
                </c:pt>
                <c:pt idx="2742">
                  <c:v>137100</c:v>
                </c:pt>
                <c:pt idx="2743">
                  <c:v>137150</c:v>
                </c:pt>
                <c:pt idx="2744">
                  <c:v>137200</c:v>
                </c:pt>
                <c:pt idx="2745">
                  <c:v>137250</c:v>
                </c:pt>
                <c:pt idx="2746">
                  <c:v>137300</c:v>
                </c:pt>
                <c:pt idx="2747">
                  <c:v>137350</c:v>
                </c:pt>
                <c:pt idx="2748">
                  <c:v>137400</c:v>
                </c:pt>
                <c:pt idx="2749">
                  <c:v>137450</c:v>
                </c:pt>
                <c:pt idx="2750">
                  <c:v>137500</c:v>
                </c:pt>
                <c:pt idx="2751">
                  <c:v>137550</c:v>
                </c:pt>
                <c:pt idx="2752">
                  <c:v>137600</c:v>
                </c:pt>
                <c:pt idx="2753">
                  <c:v>137650</c:v>
                </c:pt>
                <c:pt idx="2754">
                  <c:v>137700</c:v>
                </c:pt>
                <c:pt idx="2755">
                  <c:v>137750</c:v>
                </c:pt>
                <c:pt idx="2756">
                  <c:v>137800</c:v>
                </c:pt>
                <c:pt idx="2757">
                  <c:v>137850</c:v>
                </c:pt>
                <c:pt idx="2758">
                  <c:v>137900</c:v>
                </c:pt>
                <c:pt idx="2759">
                  <c:v>137950</c:v>
                </c:pt>
                <c:pt idx="2760">
                  <c:v>138000</c:v>
                </c:pt>
                <c:pt idx="2761">
                  <c:v>138050</c:v>
                </c:pt>
                <c:pt idx="2762">
                  <c:v>138100</c:v>
                </c:pt>
                <c:pt idx="2763">
                  <c:v>138150</c:v>
                </c:pt>
                <c:pt idx="2764">
                  <c:v>138200</c:v>
                </c:pt>
                <c:pt idx="2765">
                  <c:v>138250</c:v>
                </c:pt>
                <c:pt idx="2766">
                  <c:v>138300</c:v>
                </c:pt>
                <c:pt idx="2767">
                  <c:v>138350</c:v>
                </c:pt>
                <c:pt idx="2768">
                  <c:v>138400</c:v>
                </c:pt>
                <c:pt idx="2769">
                  <c:v>138450</c:v>
                </c:pt>
                <c:pt idx="2770">
                  <c:v>138500</c:v>
                </c:pt>
                <c:pt idx="2771">
                  <c:v>138550</c:v>
                </c:pt>
                <c:pt idx="2772">
                  <c:v>138600</c:v>
                </c:pt>
                <c:pt idx="2773">
                  <c:v>138650</c:v>
                </c:pt>
                <c:pt idx="2774">
                  <c:v>138700</c:v>
                </c:pt>
                <c:pt idx="2775">
                  <c:v>138750</c:v>
                </c:pt>
                <c:pt idx="2776">
                  <c:v>138800</c:v>
                </c:pt>
                <c:pt idx="2777">
                  <c:v>138850</c:v>
                </c:pt>
                <c:pt idx="2778">
                  <c:v>138900</c:v>
                </c:pt>
                <c:pt idx="2779">
                  <c:v>138950</c:v>
                </c:pt>
                <c:pt idx="2780">
                  <c:v>139000</c:v>
                </c:pt>
                <c:pt idx="2781">
                  <c:v>139050</c:v>
                </c:pt>
                <c:pt idx="2782">
                  <c:v>139100</c:v>
                </c:pt>
                <c:pt idx="2783">
                  <c:v>139150</c:v>
                </c:pt>
                <c:pt idx="2784">
                  <c:v>139200</c:v>
                </c:pt>
                <c:pt idx="2785">
                  <c:v>139250</c:v>
                </c:pt>
                <c:pt idx="2786">
                  <c:v>139300</c:v>
                </c:pt>
                <c:pt idx="2787">
                  <c:v>139350</c:v>
                </c:pt>
                <c:pt idx="2788">
                  <c:v>139400</c:v>
                </c:pt>
                <c:pt idx="2789">
                  <c:v>139450</c:v>
                </c:pt>
                <c:pt idx="2790">
                  <c:v>139500</c:v>
                </c:pt>
                <c:pt idx="2791">
                  <c:v>139550</c:v>
                </c:pt>
                <c:pt idx="2792">
                  <c:v>139600</c:v>
                </c:pt>
                <c:pt idx="2793">
                  <c:v>139650</c:v>
                </c:pt>
                <c:pt idx="2794">
                  <c:v>139700</c:v>
                </c:pt>
                <c:pt idx="2795">
                  <c:v>139750</c:v>
                </c:pt>
                <c:pt idx="2796">
                  <c:v>139800</c:v>
                </c:pt>
                <c:pt idx="2797">
                  <c:v>139850</c:v>
                </c:pt>
                <c:pt idx="2798">
                  <c:v>139900</c:v>
                </c:pt>
                <c:pt idx="2799">
                  <c:v>139950</c:v>
                </c:pt>
                <c:pt idx="2800">
                  <c:v>140000</c:v>
                </c:pt>
                <c:pt idx="2801">
                  <c:v>140050</c:v>
                </c:pt>
                <c:pt idx="2802">
                  <c:v>140100</c:v>
                </c:pt>
                <c:pt idx="2803">
                  <c:v>140150</c:v>
                </c:pt>
                <c:pt idx="2804">
                  <c:v>140200</c:v>
                </c:pt>
                <c:pt idx="2805">
                  <c:v>140250</c:v>
                </c:pt>
                <c:pt idx="2806">
                  <c:v>140300</c:v>
                </c:pt>
                <c:pt idx="2807">
                  <c:v>140350</c:v>
                </c:pt>
                <c:pt idx="2808">
                  <c:v>140400</c:v>
                </c:pt>
                <c:pt idx="2809">
                  <c:v>140450</c:v>
                </c:pt>
                <c:pt idx="2810">
                  <c:v>140500</c:v>
                </c:pt>
                <c:pt idx="2811">
                  <c:v>140550</c:v>
                </c:pt>
                <c:pt idx="2812">
                  <c:v>140600</c:v>
                </c:pt>
                <c:pt idx="2813">
                  <c:v>140650</c:v>
                </c:pt>
                <c:pt idx="2814">
                  <c:v>140700</c:v>
                </c:pt>
                <c:pt idx="2815">
                  <c:v>140750</c:v>
                </c:pt>
                <c:pt idx="2816">
                  <c:v>140800</c:v>
                </c:pt>
                <c:pt idx="2817">
                  <c:v>140850</c:v>
                </c:pt>
                <c:pt idx="2818">
                  <c:v>140900</c:v>
                </c:pt>
                <c:pt idx="2819">
                  <c:v>140950</c:v>
                </c:pt>
                <c:pt idx="2820">
                  <c:v>141000</c:v>
                </c:pt>
                <c:pt idx="2821">
                  <c:v>141050</c:v>
                </c:pt>
                <c:pt idx="2822">
                  <c:v>141100</c:v>
                </c:pt>
                <c:pt idx="2823">
                  <c:v>141150</c:v>
                </c:pt>
                <c:pt idx="2824">
                  <c:v>141200</c:v>
                </c:pt>
                <c:pt idx="2825">
                  <c:v>141250</c:v>
                </c:pt>
                <c:pt idx="2826">
                  <c:v>141300</c:v>
                </c:pt>
                <c:pt idx="2827">
                  <c:v>141350</c:v>
                </c:pt>
                <c:pt idx="2828">
                  <c:v>141400</c:v>
                </c:pt>
                <c:pt idx="2829">
                  <c:v>141450</c:v>
                </c:pt>
                <c:pt idx="2830">
                  <c:v>141500</c:v>
                </c:pt>
                <c:pt idx="2831">
                  <c:v>141550</c:v>
                </c:pt>
                <c:pt idx="2832">
                  <c:v>141600</c:v>
                </c:pt>
                <c:pt idx="2833">
                  <c:v>141650</c:v>
                </c:pt>
                <c:pt idx="2834">
                  <c:v>141700</c:v>
                </c:pt>
                <c:pt idx="2835">
                  <c:v>141750</c:v>
                </c:pt>
                <c:pt idx="2836">
                  <c:v>141800</c:v>
                </c:pt>
                <c:pt idx="2837">
                  <c:v>141850</c:v>
                </c:pt>
                <c:pt idx="2838">
                  <c:v>141900</c:v>
                </c:pt>
                <c:pt idx="2839">
                  <c:v>141950</c:v>
                </c:pt>
                <c:pt idx="2840">
                  <c:v>142000</c:v>
                </c:pt>
                <c:pt idx="2841">
                  <c:v>142050</c:v>
                </c:pt>
                <c:pt idx="2842">
                  <c:v>142100</c:v>
                </c:pt>
                <c:pt idx="2843">
                  <c:v>142150</c:v>
                </c:pt>
                <c:pt idx="2844">
                  <c:v>142200</c:v>
                </c:pt>
                <c:pt idx="2845">
                  <c:v>142250</c:v>
                </c:pt>
                <c:pt idx="2846">
                  <c:v>142300</c:v>
                </c:pt>
                <c:pt idx="2847">
                  <c:v>142350</c:v>
                </c:pt>
                <c:pt idx="2848">
                  <c:v>142400</c:v>
                </c:pt>
                <c:pt idx="2849">
                  <c:v>142450</c:v>
                </c:pt>
                <c:pt idx="2850">
                  <c:v>142500</c:v>
                </c:pt>
                <c:pt idx="2851">
                  <c:v>142550</c:v>
                </c:pt>
                <c:pt idx="2852">
                  <c:v>142600</c:v>
                </c:pt>
                <c:pt idx="2853">
                  <c:v>142650</c:v>
                </c:pt>
                <c:pt idx="2854">
                  <c:v>142700</c:v>
                </c:pt>
                <c:pt idx="2855">
                  <c:v>142750</c:v>
                </c:pt>
                <c:pt idx="2856">
                  <c:v>142800</c:v>
                </c:pt>
                <c:pt idx="2857">
                  <c:v>142850</c:v>
                </c:pt>
                <c:pt idx="2858">
                  <c:v>142900</c:v>
                </c:pt>
                <c:pt idx="2859">
                  <c:v>142950</c:v>
                </c:pt>
                <c:pt idx="2860">
                  <c:v>143000</c:v>
                </c:pt>
                <c:pt idx="2861">
                  <c:v>143050</c:v>
                </c:pt>
                <c:pt idx="2862">
                  <c:v>143100</c:v>
                </c:pt>
                <c:pt idx="2863">
                  <c:v>143150</c:v>
                </c:pt>
                <c:pt idx="2864">
                  <c:v>143200</c:v>
                </c:pt>
                <c:pt idx="2865">
                  <c:v>143250</c:v>
                </c:pt>
                <c:pt idx="2866">
                  <c:v>143300</c:v>
                </c:pt>
                <c:pt idx="2867">
                  <c:v>143350</c:v>
                </c:pt>
                <c:pt idx="2868">
                  <c:v>143400</c:v>
                </c:pt>
                <c:pt idx="2869">
                  <c:v>143450</c:v>
                </c:pt>
                <c:pt idx="2870">
                  <c:v>143500</c:v>
                </c:pt>
                <c:pt idx="2871">
                  <c:v>143550</c:v>
                </c:pt>
                <c:pt idx="2872">
                  <c:v>143600</c:v>
                </c:pt>
                <c:pt idx="2873">
                  <c:v>143650</c:v>
                </c:pt>
                <c:pt idx="2874">
                  <c:v>143700</c:v>
                </c:pt>
                <c:pt idx="2875">
                  <c:v>143750</c:v>
                </c:pt>
                <c:pt idx="2876">
                  <c:v>143800</c:v>
                </c:pt>
                <c:pt idx="2877">
                  <c:v>143850</c:v>
                </c:pt>
                <c:pt idx="2878">
                  <c:v>143900</c:v>
                </c:pt>
                <c:pt idx="2879">
                  <c:v>143950</c:v>
                </c:pt>
                <c:pt idx="2880">
                  <c:v>144000</c:v>
                </c:pt>
                <c:pt idx="2881">
                  <c:v>144050</c:v>
                </c:pt>
                <c:pt idx="2882">
                  <c:v>144100</c:v>
                </c:pt>
                <c:pt idx="2883">
                  <c:v>144150</c:v>
                </c:pt>
                <c:pt idx="2884">
                  <c:v>144200</c:v>
                </c:pt>
                <c:pt idx="2885">
                  <c:v>144250</c:v>
                </c:pt>
                <c:pt idx="2886">
                  <c:v>144300</c:v>
                </c:pt>
                <c:pt idx="2887">
                  <c:v>144350</c:v>
                </c:pt>
                <c:pt idx="2888">
                  <c:v>144400</c:v>
                </c:pt>
                <c:pt idx="2889">
                  <c:v>144450</c:v>
                </c:pt>
                <c:pt idx="2890">
                  <c:v>144500</c:v>
                </c:pt>
                <c:pt idx="2891">
                  <c:v>144550</c:v>
                </c:pt>
                <c:pt idx="2892">
                  <c:v>144600</c:v>
                </c:pt>
                <c:pt idx="2893">
                  <c:v>144650</c:v>
                </c:pt>
                <c:pt idx="2894">
                  <c:v>144700</c:v>
                </c:pt>
                <c:pt idx="2895">
                  <c:v>144750</c:v>
                </c:pt>
                <c:pt idx="2896">
                  <c:v>144800</c:v>
                </c:pt>
                <c:pt idx="2897">
                  <c:v>144850</c:v>
                </c:pt>
                <c:pt idx="2898">
                  <c:v>144900</c:v>
                </c:pt>
                <c:pt idx="2899">
                  <c:v>144950</c:v>
                </c:pt>
                <c:pt idx="2900">
                  <c:v>145000</c:v>
                </c:pt>
                <c:pt idx="2901">
                  <c:v>145050</c:v>
                </c:pt>
                <c:pt idx="2902">
                  <c:v>145100</c:v>
                </c:pt>
                <c:pt idx="2903">
                  <c:v>145150</c:v>
                </c:pt>
                <c:pt idx="2904">
                  <c:v>145200</c:v>
                </c:pt>
                <c:pt idx="2905">
                  <c:v>145250</c:v>
                </c:pt>
                <c:pt idx="2906">
                  <c:v>145300</c:v>
                </c:pt>
                <c:pt idx="2907">
                  <c:v>145350</c:v>
                </c:pt>
                <c:pt idx="2908">
                  <c:v>145400</c:v>
                </c:pt>
                <c:pt idx="2909">
                  <c:v>145450</c:v>
                </c:pt>
                <c:pt idx="2910">
                  <c:v>145500</c:v>
                </c:pt>
                <c:pt idx="2911">
                  <c:v>145550</c:v>
                </c:pt>
                <c:pt idx="2912">
                  <c:v>145600</c:v>
                </c:pt>
                <c:pt idx="2913">
                  <c:v>145650</c:v>
                </c:pt>
                <c:pt idx="2914">
                  <c:v>145700</c:v>
                </c:pt>
                <c:pt idx="2915">
                  <c:v>145750</c:v>
                </c:pt>
                <c:pt idx="2916">
                  <c:v>145800</c:v>
                </c:pt>
                <c:pt idx="2917">
                  <c:v>145850</c:v>
                </c:pt>
                <c:pt idx="2918">
                  <c:v>145900</c:v>
                </c:pt>
                <c:pt idx="2919">
                  <c:v>145950</c:v>
                </c:pt>
                <c:pt idx="2920">
                  <c:v>146000</c:v>
                </c:pt>
                <c:pt idx="2921">
                  <c:v>146050</c:v>
                </c:pt>
                <c:pt idx="2922">
                  <c:v>146100</c:v>
                </c:pt>
                <c:pt idx="2923">
                  <c:v>146150</c:v>
                </c:pt>
                <c:pt idx="2924">
                  <c:v>146200</c:v>
                </c:pt>
                <c:pt idx="2925">
                  <c:v>146250</c:v>
                </c:pt>
                <c:pt idx="2926">
                  <c:v>146300</c:v>
                </c:pt>
                <c:pt idx="2927">
                  <c:v>146350</c:v>
                </c:pt>
                <c:pt idx="2928">
                  <c:v>146400</c:v>
                </c:pt>
                <c:pt idx="2929">
                  <c:v>146450</c:v>
                </c:pt>
                <c:pt idx="2930">
                  <c:v>146500</c:v>
                </c:pt>
                <c:pt idx="2931">
                  <c:v>146550</c:v>
                </c:pt>
                <c:pt idx="2932">
                  <c:v>146600</c:v>
                </c:pt>
                <c:pt idx="2933">
                  <c:v>146650</c:v>
                </c:pt>
                <c:pt idx="2934">
                  <c:v>146700</c:v>
                </c:pt>
                <c:pt idx="2935">
                  <c:v>146750</c:v>
                </c:pt>
                <c:pt idx="2936">
                  <c:v>146800</c:v>
                </c:pt>
                <c:pt idx="2937">
                  <c:v>146850</c:v>
                </c:pt>
                <c:pt idx="2938">
                  <c:v>146900</c:v>
                </c:pt>
                <c:pt idx="2939">
                  <c:v>146950</c:v>
                </c:pt>
                <c:pt idx="2940">
                  <c:v>147000</c:v>
                </c:pt>
                <c:pt idx="2941">
                  <c:v>147050</c:v>
                </c:pt>
                <c:pt idx="2942">
                  <c:v>147100</c:v>
                </c:pt>
                <c:pt idx="2943">
                  <c:v>147150</c:v>
                </c:pt>
                <c:pt idx="2944">
                  <c:v>147200</c:v>
                </c:pt>
                <c:pt idx="2945">
                  <c:v>147250</c:v>
                </c:pt>
                <c:pt idx="2946">
                  <c:v>147300</c:v>
                </c:pt>
                <c:pt idx="2947">
                  <c:v>147350</c:v>
                </c:pt>
                <c:pt idx="2948">
                  <c:v>147400</c:v>
                </c:pt>
                <c:pt idx="2949">
                  <c:v>147450</c:v>
                </c:pt>
                <c:pt idx="2950">
                  <c:v>147500</c:v>
                </c:pt>
                <c:pt idx="2951">
                  <c:v>147550</c:v>
                </c:pt>
                <c:pt idx="2952">
                  <c:v>147600</c:v>
                </c:pt>
                <c:pt idx="2953">
                  <c:v>147650</c:v>
                </c:pt>
                <c:pt idx="2954">
                  <c:v>147700</c:v>
                </c:pt>
                <c:pt idx="2955">
                  <c:v>147750</c:v>
                </c:pt>
                <c:pt idx="2956">
                  <c:v>147800</c:v>
                </c:pt>
                <c:pt idx="2957">
                  <c:v>147850</c:v>
                </c:pt>
                <c:pt idx="2958">
                  <c:v>147900</c:v>
                </c:pt>
                <c:pt idx="2959">
                  <c:v>147950</c:v>
                </c:pt>
                <c:pt idx="2960">
                  <c:v>148000</c:v>
                </c:pt>
                <c:pt idx="2961">
                  <c:v>148050</c:v>
                </c:pt>
                <c:pt idx="2962">
                  <c:v>148100</c:v>
                </c:pt>
                <c:pt idx="2963">
                  <c:v>148150</c:v>
                </c:pt>
                <c:pt idx="2964">
                  <c:v>148200</c:v>
                </c:pt>
                <c:pt idx="2965">
                  <c:v>148250</c:v>
                </c:pt>
                <c:pt idx="2966">
                  <c:v>148300</c:v>
                </c:pt>
                <c:pt idx="2967">
                  <c:v>148350</c:v>
                </c:pt>
                <c:pt idx="2968">
                  <c:v>148400</c:v>
                </c:pt>
                <c:pt idx="2969">
                  <c:v>148450</c:v>
                </c:pt>
                <c:pt idx="2970">
                  <c:v>148500</c:v>
                </c:pt>
                <c:pt idx="2971">
                  <c:v>148550</c:v>
                </c:pt>
                <c:pt idx="2972">
                  <c:v>148600</c:v>
                </c:pt>
                <c:pt idx="2973">
                  <c:v>148650</c:v>
                </c:pt>
                <c:pt idx="2974">
                  <c:v>148700</c:v>
                </c:pt>
                <c:pt idx="2975">
                  <c:v>148750</c:v>
                </c:pt>
                <c:pt idx="2976">
                  <c:v>148800</c:v>
                </c:pt>
                <c:pt idx="2977">
                  <c:v>148850</c:v>
                </c:pt>
                <c:pt idx="2978">
                  <c:v>148900</c:v>
                </c:pt>
                <c:pt idx="2979">
                  <c:v>148950</c:v>
                </c:pt>
                <c:pt idx="2980">
                  <c:v>149000</c:v>
                </c:pt>
                <c:pt idx="2981">
                  <c:v>149050</c:v>
                </c:pt>
                <c:pt idx="2982">
                  <c:v>149100</c:v>
                </c:pt>
                <c:pt idx="2983">
                  <c:v>149150</c:v>
                </c:pt>
                <c:pt idx="2984">
                  <c:v>149200</c:v>
                </c:pt>
                <c:pt idx="2985">
                  <c:v>149250</c:v>
                </c:pt>
                <c:pt idx="2986">
                  <c:v>149300</c:v>
                </c:pt>
                <c:pt idx="2987">
                  <c:v>149350</c:v>
                </c:pt>
                <c:pt idx="2988">
                  <c:v>149400</c:v>
                </c:pt>
                <c:pt idx="2989">
                  <c:v>149450</c:v>
                </c:pt>
                <c:pt idx="2990">
                  <c:v>149500</c:v>
                </c:pt>
                <c:pt idx="2991">
                  <c:v>149550</c:v>
                </c:pt>
                <c:pt idx="2992">
                  <c:v>149600</c:v>
                </c:pt>
                <c:pt idx="2993">
                  <c:v>149650</c:v>
                </c:pt>
                <c:pt idx="2994">
                  <c:v>149700</c:v>
                </c:pt>
                <c:pt idx="2995">
                  <c:v>149750</c:v>
                </c:pt>
                <c:pt idx="2996">
                  <c:v>149800</c:v>
                </c:pt>
                <c:pt idx="2997">
                  <c:v>149850</c:v>
                </c:pt>
                <c:pt idx="2998">
                  <c:v>149900</c:v>
                </c:pt>
                <c:pt idx="2999">
                  <c:v>149950</c:v>
                </c:pt>
                <c:pt idx="3000">
                  <c:v>150000</c:v>
                </c:pt>
                <c:pt idx="3001">
                  <c:v>150050</c:v>
                </c:pt>
                <c:pt idx="3002">
                  <c:v>150100</c:v>
                </c:pt>
                <c:pt idx="3003">
                  <c:v>150150</c:v>
                </c:pt>
                <c:pt idx="3004">
                  <c:v>150200</c:v>
                </c:pt>
                <c:pt idx="3005">
                  <c:v>150250</c:v>
                </c:pt>
                <c:pt idx="3006">
                  <c:v>150300</c:v>
                </c:pt>
                <c:pt idx="3007">
                  <c:v>150350</c:v>
                </c:pt>
                <c:pt idx="3008">
                  <c:v>150400</c:v>
                </c:pt>
                <c:pt idx="3009">
                  <c:v>150450</c:v>
                </c:pt>
                <c:pt idx="3010">
                  <c:v>150500</c:v>
                </c:pt>
                <c:pt idx="3011">
                  <c:v>150550</c:v>
                </c:pt>
                <c:pt idx="3012">
                  <c:v>150600</c:v>
                </c:pt>
                <c:pt idx="3013">
                  <c:v>150650</c:v>
                </c:pt>
                <c:pt idx="3014">
                  <c:v>150700</c:v>
                </c:pt>
                <c:pt idx="3015">
                  <c:v>150750</c:v>
                </c:pt>
                <c:pt idx="3016">
                  <c:v>150800</c:v>
                </c:pt>
                <c:pt idx="3017">
                  <c:v>150850</c:v>
                </c:pt>
                <c:pt idx="3018">
                  <c:v>150900</c:v>
                </c:pt>
                <c:pt idx="3019">
                  <c:v>150950</c:v>
                </c:pt>
                <c:pt idx="3020">
                  <c:v>151000</c:v>
                </c:pt>
                <c:pt idx="3021">
                  <c:v>151050</c:v>
                </c:pt>
                <c:pt idx="3022">
                  <c:v>151100</c:v>
                </c:pt>
                <c:pt idx="3023">
                  <c:v>151150</c:v>
                </c:pt>
                <c:pt idx="3024">
                  <c:v>151200</c:v>
                </c:pt>
                <c:pt idx="3025">
                  <c:v>151250</c:v>
                </c:pt>
                <c:pt idx="3026">
                  <c:v>151300</c:v>
                </c:pt>
                <c:pt idx="3027">
                  <c:v>151350</c:v>
                </c:pt>
                <c:pt idx="3028">
                  <c:v>151400</c:v>
                </c:pt>
                <c:pt idx="3029">
                  <c:v>151450</c:v>
                </c:pt>
                <c:pt idx="3030">
                  <c:v>151500</c:v>
                </c:pt>
                <c:pt idx="3031">
                  <c:v>151550</c:v>
                </c:pt>
                <c:pt idx="3032">
                  <c:v>151600</c:v>
                </c:pt>
                <c:pt idx="3033">
                  <c:v>151650</c:v>
                </c:pt>
                <c:pt idx="3034">
                  <c:v>151700</c:v>
                </c:pt>
                <c:pt idx="3035">
                  <c:v>151750</c:v>
                </c:pt>
                <c:pt idx="3036">
                  <c:v>151800</c:v>
                </c:pt>
                <c:pt idx="3037">
                  <c:v>151850</c:v>
                </c:pt>
                <c:pt idx="3038">
                  <c:v>151900</c:v>
                </c:pt>
                <c:pt idx="3039">
                  <c:v>151950</c:v>
                </c:pt>
                <c:pt idx="3040">
                  <c:v>152000</c:v>
                </c:pt>
                <c:pt idx="3041">
                  <c:v>152050</c:v>
                </c:pt>
                <c:pt idx="3042">
                  <c:v>152100</c:v>
                </c:pt>
                <c:pt idx="3043">
                  <c:v>152150</c:v>
                </c:pt>
                <c:pt idx="3044">
                  <c:v>152200</c:v>
                </c:pt>
                <c:pt idx="3045">
                  <c:v>152250</c:v>
                </c:pt>
                <c:pt idx="3046">
                  <c:v>152300</c:v>
                </c:pt>
                <c:pt idx="3047">
                  <c:v>152350</c:v>
                </c:pt>
                <c:pt idx="3048">
                  <c:v>152400</c:v>
                </c:pt>
                <c:pt idx="3049">
                  <c:v>152450</c:v>
                </c:pt>
                <c:pt idx="3050">
                  <c:v>152500</c:v>
                </c:pt>
                <c:pt idx="3051">
                  <c:v>152550</c:v>
                </c:pt>
                <c:pt idx="3052">
                  <c:v>152600</c:v>
                </c:pt>
                <c:pt idx="3053">
                  <c:v>152650</c:v>
                </c:pt>
                <c:pt idx="3054">
                  <c:v>152700</c:v>
                </c:pt>
                <c:pt idx="3055">
                  <c:v>152750</c:v>
                </c:pt>
                <c:pt idx="3056">
                  <c:v>152800</c:v>
                </c:pt>
                <c:pt idx="3057">
                  <c:v>152850</c:v>
                </c:pt>
                <c:pt idx="3058">
                  <c:v>152900</c:v>
                </c:pt>
                <c:pt idx="3059">
                  <c:v>152950</c:v>
                </c:pt>
                <c:pt idx="3060">
                  <c:v>153000</c:v>
                </c:pt>
                <c:pt idx="3061">
                  <c:v>153050</c:v>
                </c:pt>
                <c:pt idx="3062">
                  <c:v>153100</c:v>
                </c:pt>
                <c:pt idx="3063">
                  <c:v>153150</c:v>
                </c:pt>
                <c:pt idx="3064">
                  <c:v>153200</c:v>
                </c:pt>
                <c:pt idx="3065">
                  <c:v>153250</c:v>
                </c:pt>
                <c:pt idx="3066">
                  <c:v>153300</c:v>
                </c:pt>
                <c:pt idx="3067">
                  <c:v>153350</c:v>
                </c:pt>
                <c:pt idx="3068">
                  <c:v>153400</c:v>
                </c:pt>
                <c:pt idx="3069">
                  <c:v>153450</c:v>
                </c:pt>
                <c:pt idx="3070">
                  <c:v>153500</c:v>
                </c:pt>
                <c:pt idx="3071">
                  <c:v>153550</c:v>
                </c:pt>
                <c:pt idx="3072">
                  <c:v>153600</c:v>
                </c:pt>
                <c:pt idx="3073">
                  <c:v>153650</c:v>
                </c:pt>
                <c:pt idx="3074">
                  <c:v>153700</c:v>
                </c:pt>
                <c:pt idx="3075">
                  <c:v>153750</c:v>
                </c:pt>
                <c:pt idx="3076">
                  <c:v>153800</c:v>
                </c:pt>
                <c:pt idx="3077">
                  <c:v>153850</c:v>
                </c:pt>
                <c:pt idx="3078">
                  <c:v>153900</c:v>
                </c:pt>
                <c:pt idx="3079">
                  <c:v>153950</c:v>
                </c:pt>
                <c:pt idx="3080">
                  <c:v>154000</c:v>
                </c:pt>
                <c:pt idx="3081">
                  <c:v>154050</c:v>
                </c:pt>
                <c:pt idx="3082">
                  <c:v>154100</c:v>
                </c:pt>
                <c:pt idx="3083">
                  <c:v>154150</c:v>
                </c:pt>
                <c:pt idx="3084">
                  <c:v>154200</c:v>
                </c:pt>
                <c:pt idx="3085">
                  <c:v>154250</c:v>
                </c:pt>
                <c:pt idx="3086">
                  <c:v>154300</c:v>
                </c:pt>
                <c:pt idx="3087">
                  <c:v>154350</c:v>
                </c:pt>
                <c:pt idx="3088">
                  <c:v>154400</c:v>
                </c:pt>
                <c:pt idx="3089">
                  <c:v>154450</c:v>
                </c:pt>
                <c:pt idx="3090">
                  <c:v>154500</c:v>
                </c:pt>
                <c:pt idx="3091">
                  <c:v>154550</c:v>
                </c:pt>
                <c:pt idx="3092">
                  <c:v>154600</c:v>
                </c:pt>
                <c:pt idx="3093">
                  <c:v>154650</c:v>
                </c:pt>
                <c:pt idx="3094">
                  <c:v>154700</c:v>
                </c:pt>
                <c:pt idx="3095">
                  <c:v>154750</c:v>
                </c:pt>
                <c:pt idx="3096">
                  <c:v>154800</c:v>
                </c:pt>
                <c:pt idx="3097">
                  <c:v>154850</c:v>
                </c:pt>
                <c:pt idx="3098">
                  <c:v>154900</c:v>
                </c:pt>
                <c:pt idx="3099">
                  <c:v>154950</c:v>
                </c:pt>
                <c:pt idx="3100">
                  <c:v>155000</c:v>
                </c:pt>
                <c:pt idx="3101">
                  <c:v>155050</c:v>
                </c:pt>
                <c:pt idx="3102">
                  <c:v>155100</c:v>
                </c:pt>
                <c:pt idx="3103">
                  <c:v>155150</c:v>
                </c:pt>
                <c:pt idx="3104">
                  <c:v>155200</c:v>
                </c:pt>
                <c:pt idx="3105">
                  <c:v>155250</c:v>
                </c:pt>
                <c:pt idx="3106">
                  <c:v>155300</c:v>
                </c:pt>
                <c:pt idx="3107">
                  <c:v>155350</c:v>
                </c:pt>
                <c:pt idx="3108">
                  <c:v>155400</c:v>
                </c:pt>
                <c:pt idx="3109">
                  <c:v>155450</c:v>
                </c:pt>
                <c:pt idx="3110">
                  <c:v>155500</c:v>
                </c:pt>
                <c:pt idx="3111">
                  <c:v>155550</c:v>
                </c:pt>
                <c:pt idx="3112">
                  <c:v>155600</c:v>
                </c:pt>
                <c:pt idx="3113">
                  <c:v>155650</c:v>
                </c:pt>
                <c:pt idx="3114">
                  <c:v>155700</c:v>
                </c:pt>
                <c:pt idx="3115">
                  <c:v>155750</c:v>
                </c:pt>
                <c:pt idx="3116">
                  <c:v>155800</c:v>
                </c:pt>
                <c:pt idx="3117">
                  <c:v>155850</c:v>
                </c:pt>
                <c:pt idx="3118">
                  <c:v>155900</c:v>
                </c:pt>
                <c:pt idx="3119">
                  <c:v>155950</c:v>
                </c:pt>
                <c:pt idx="3120">
                  <c:v>156000</c:v>
                </c:pt>
                <c:pt idx="3121">
                  <c:v>156050</c:v>
                </c:pt>
                <c:pt idx="3122">
                  <c:v>156100</c:v>
                </c:pt>
                <c:pt idx="3123">
                  <c:v>156150</c:v>
                </c:pt>
                <c:pt idx="3124">
                  <c:v>156200</c:v>
                </c:pt>
                <c:pt idx="3125">
                  <c:v>156250</c:v>
                </c:pt>
                <c:pt idx="3126">
                  <c:v>156300</c:v>
                </c:pt>
                <c:pt idx="3127">
                  <c:v>156350</c:v>
                </c:pt>
                <c:pt idx="3128">
                  <c:v>156400</c:v>
                </c:pt>
                <c:pt idx="3129">
                  <c:v>156450</c:v>
                </c:pt>
                <c:pt idx="3130">
                  <c:v>156500</c:v>
                </c:pt>
                <c:pt idx="3131">
                  <c:v>156550</c:v>
                </c:pt>
                <c:pt idx="3132">
                  <c:v>156600</c:v>
                </c:pt>
                <c:pt idx="3133">
                  <c:v>156650</c:v>
                </c:pt>
                <c:pt idx="3134">
                  <c:v>156700</c:v>
                </c:pt>
                <c:pt idx="3135">
                  <c:v>156750</c:v>
                </c:pt>
                <c:pt idx="3136">
                  <c:v>156800</c:v>
                </c:pt>
                <c:pt idx="3137">
                  <c:v>156850</c:v>
                </c:pt>
                <c:pt idx="3138">
                  <c:v>156900</c:v>
                </c:pt>
                <c:pt idx="3139">
                  <c:v>156950</c:v>
                </c:pt>
                <c:pt idx="3140">
                  <c:v>157000</c:v>
                </c:pt>
                <c:pt idx="3141">
                  <c:v>157050</c:v>
                </c:pt>
                <c:pt idx="3142">
                  <c:v>157100</c:v>
                </c:pt>
                <c:pt idx="3143">
                  <c:v>157150</c:v>
                </c:pt>
                <c:pt idx="3144">
                  <c:v>157200</c:v>
                </c:pt>
                <c:pt idx="3145">
                  <c:v>157250</c:v>
                </c:pt>
                <c:pt idx="3146">
                  <c:v>157300</c:v>
                </c:pt>
                <c:pt idx="3147">
                  <c:v>157350</c:v>
                </c:pt>
                <c:pt idx="3148">
                  <c:v>157400</c:v>
                </c:pt>
                <c:pt idx="3149">
                  <c:v>157450</c:v>
                </c:pt>
                <c:pt idx="3150">
                  <c:v>157500</c:v>
                </c:pt>
                <c:pt idx="3151">
                  <c:v>157550</c:v>
                </c:pt>
                <c:pt idx="3152">
                  <c:v>157600</c:v>
                </c:pt>
                <c:pt idx="3153">
                  <c:v>157650</c:v>
                </c:pt>
                <c:pt idx="3154">
                  <c:v>157700</c:v>
                </c:pt>
                <c:pt idx="3155">
                  <c:v>157750</c:v>
                </c:pt>
                <c:pt idx="3156">
                  <c:v>157800</c:v>
                </c:pt>
                <c:pt idx="3157">
                  <c:v>157850</c:v>
                </c:pt>
                <c:pt idx="3158">
                  <c:v>157900</c:v>
                </c:pt>
                <c:pt idx="3159">
                  <c:v>157950</c:v>
                </c:pt>
                <c:pt idx="3160">
                  <c:v>158000</c:v>
                </c:pt>
                <c:pt idx="3161">
                  <c:v>158050</c:v>
                </c:pt>
                <c:pt idx="3162">
                  <c:v>158100</c:v>
                </c:pt>
                <c:pt idx="3163">
                  <c:v>158150</c:v>
                </c:pt>
                <c:pt idx="3164">
                  <c:v>158200</c:v>
                </c:pt>
                <c:pt idx="3165">
                  <c:v>158250</c:v>
                </c:pt>
                <c:pt idx="3166">
                  <c:v>158300</c:v>
                </c:pt>
                <c:pt idx="3167">
                  <c:v>158350</c:v>
                </c:pt>
                <c:pt idx="3168">
                  <c:v>158400</c:v>
                </c:pt>
                <c:pt idx="3169">
                  <c:v>158450</c:v>
                </c:pt>
                <c:pt idx="3170">
                  <c:v>158500</c:v>
                </c:pt>
                <c:pt idx="3171">
                  <c:v>158550</c:v>
                </c:pt>
                <c:pt idx="3172">
                  <c:v>158600</c:v>
                </c:pt>
                <c:pt idx="3173">
                  <c:v>158650</c:v>
                </c:pt>
                <c:pt idx="3174">
                  <c:v>158700</c:v>
                </c:pt>
                <c:pt idx="3175">
                  <c:v>158750</c:v>
                </c:pt>
                <c:pt idx="3176">
                  <c:v>158800</c:v>
                </c:pt>
                <c:pt idx="3177">
                  <c:v>158850</c:v>
                </c:pt>
                <c:pt idx="3178">
                  <c:v>158900</c:v>
                </c:pt>
                <c:pt idx="3179">
                  <c:v>158950</c:v>
                </c:pt>
                <c:pt idx="3180">
                  <c:v>159000</c:v>
                </c:pt>
                <c:pt idx="3181">
                  <c:v>159050</c:v>
                </c:pt>
                <c:pt idx="3182">
                  <c:v>159100</c:v>
                </c:pt>
                <c:pt idx="3183">
                  <c:v>159150</c:v>
                </c:pt>
                <c:pt idx="3184">
                  <c:v>159200</c:v>
                </c:pt>
                <c:pt idx="3185">
                  <c:v>159250</c:v>
                </c:pt>
                <c:pt idx="3186">
                  <c:v>159300</c:v>
                </c:pt>
                <c:pt idx="3187">
                  <c:v>159350</c:v>
                </c:pt>
                <c:pt idx="3188">
                  <c:v>159400</c:v>
                </c:pt>
                <c:pt idx="3189">
                  <c:v>159450</c:v>
                </c:pt>
                <c:pt idx="3190">
                  <c:v>159500</c:v>
                </c:pt>
                <c:pt idx="3191">
                  <c:v>159550</c:v>
                </c:pt>
                <c:pt idx="3192">
                  <c:v>159600</c:v>
                </c:pt>
                <c:pt idx="3193">
                  <c:v>159650</c:v>
                </c:pt>
                <c:pt idx="3194">
                  <c:v>159700</c:v>
                </c:pt>
                <c:pt idx="3195">
                  <c:v>159750</c:v>
                </c:pt>
                <c:pt idx="3196">
                  <c:v>159800</c:v>
                </c:pt>
                <c:pt idx="3197">
                  <c:v>159850</c:v>
                </c:pt>
                <c:pt idx="3198">
                  <c:v>159900</c:v>
                </c:pt>
                <c:pt idx="3199">
                  <c:v>159950</c:v>
                </c:pt>
                <c:pt idx="3200">
                  <c:v>160000</c:v>
                </c:pt>
                <c:pt idx="3201">
                  <c:v>160050</c:v>
                </c:pt>
                <c:pt idx="3202">
                  <c:v>160100</c:v>
                </c:pt>
                <c:pt idx="3203">
                  <c:v>160150</c:v>
                </c:pt>
                <c:pt idx="3204">
                  <c:v>160200</c:v>
                </c:pt>
                <c:pt idx="3205">
                  <c:v>160250</c:v>
                </c:pt>
                <c:pt idx="3206">
                  <c:v>160300</c:v>
                </c:pt>
                <c:pt idx="3207">
                  <c:v>160350</c:v>
                </c:pt>
                <c:pt idx="3208">
                  <c:v>160400</c:v>
                </c:pt>
                <c:pt idx="3209">
                  <c:v>160450</c:v>
                </c:pt>
                <c:pt idx="3210">
                  <c:v>160500</c:v>
                </c:pt>
                <c:pt idx="3211">
                  <c:v>160550</c:v>
                </c:pt>
                <c:pt idx="3212">
                  <c:v>160600</c:v>
                </c:pt>
                <c:pt idx="3213">
                  <c:v>160650</c:v>
                </c:pt>
                <c:pt idx="3214">
                  <c:v>160700</c:v>
                </c:pt>
                <c:pt idx="3215">
                  <c:v>160750</c:v>
                </c:pt>
                <c:pt idx="3216">
                  <c:v>160800</c:v>
                </c:pt>
                <c:pt idx="3217">
                  <c:v>160850</c:v>
                </c:pt>
                <c:pt idx="3218">
                  <c:v>160900</c:v>
                </c:pt>
                <c:pt idx="3219">
                  <c:v>160950</c:v>
                </c:pt>
                <c:pt idx="3220">
                  <c:v>161000</c:v>
                </c:pt>
                <c:pt idx="3221">
                  <c:v>161050</c:v>
                </c:pt>
                <c:pt idx="3222">
                  <c:v>161100</c:v>
                </c:pt>
                <c:pt idx="3223">
                  <c:v>161150</c:v>
                </c:pt>
                <c:pt idx="3224">
                  <c:v>161200</c:v>
                </c:pt>
                <c:pt idx="3225">
                  <c:v>161250</c:v>
                </c:pt>
                <c:pt idx="3226">
                  <c:v>161300</c:v>
                </c:pt>
                <c:pt idx="3227">
                  <c:v>161350</c:v>
                </c:pt>
                <c:pt idx="3228">
                  <c:v>161400</c:v>
                </c:pt>
                <c:pt idx="3229">
                  <c:v>161450</c:v>
                </c:pt>
                <c:pt idx="3230">
                  <c:v>161500</c:v>
                </c:pt>
                <c:pt idx="3231">
                  <c:v>161550</c:v>
                </c:pt>
                <c:pt idx="3232">
                  <c:v>161600</c:v>
                </c:pt>
                <c:pt idx="3233">
                  <c:v>161650</c:v>
                </c:pt>
                <c:pt idx="3234">
                  <c:v>161700</c:v>
                </c:pt>
                <c:pt idx="3235">
                  <c:v>161750</c:v>
                </c:pt>
                <c:pt idx="3236">
                  <c:v>161800</c:v>
                </c:pt>
                <c:pt idx="3237">
                  <c:v>161850</c:v>
                </c:pt>
                <c:pt idx="3238">
                  <c:v>161900</c:v>
                </c:pt>
                <c:pt idx="3239">
                  <c:v>161950</c:v>
                </c:pt>
                <c:pt idx="3240">
                  <c:v>162000</c:v>
                </c:pt>
                <c:pt idx="3241">
                  <c:v>162050</c:v>
                </c:pt>
                <c:pt idx="3242">
                  <c:v>162100</c:v>
                </c:pt>
                <c:pt idx="3243">
                  <c:v>162150</c:v>
                </c:pt>
                <c:pt idx="3244">
                  <c:v>162200</c:v>
                </c:pt>
                <c:pt idx="3245">
                  <c:v>162250</c:v>
                </c:pt>
                <c:pt idx="3246">
                  <c:v>162300</c:v>
                </c:pt>
                <c:pt idx="3247">
                  <c:v>162350</c:v>
                </c:pt>
                <c:pt idx="3248">
                  <c:v>162400</c:v>
                </c:pt>
                <c:pt idx="3249">
                  <c:v>162450</c:v>
                </c:pt>
                <c:pt idx="3250">
                  <c:v>162500</c:v>
                </c:pt>
                <c:pt idx="3251">
                  <c:v>162550</c:v>
                </c:pt>
                <c:pt idx="3252">
                  <c:v>162600</c:v>
                </c:pt>
                <c:pt idx="3253">
                  <c:v>162650</c:v>
                </c:pt>
                <c:pt idx="3254">
                  <c:v>162700</c:v>
                </c:pt>
                <c:pt idx="3255">
                  <c:v>162750</c:v>
                </c:pt>
                <c:pt idx="3256">
                  <c:v>162800</c:v>
                </c:pt>
                <c:pt idx="3257">
                  <c:v>162850</c:v>
                </c:pt>
                <c:pt idx="3258">
                  <c:v>162900</c:v>
                </c:pt>
                <c:pt idx="3259">
                  <c:v>162950</c:v>
                </c:pt>
                <c:pt idx="3260">
                  <c:v>163000</c:v>
                </c:pt>
                <c:pt idx="3261">
                  <c:v>163050</c:v>
                </c:pt>
                <c:pt idx="3262">
                  <c:v>163100</c:v>
                </c:pt>
                <c:pt idx="3263">
                  <c:v>163150</c:v>
                </c:pt>
                <c:pt idx="3264">
                  <c:v>163200</c:v>
                </c:pt>
                <c:pt idx="3265">
                  <c:v>163250</c:v>
                </c:pt>
                <c:pt idx="3266">
                  <c:v>163300</c:v>
                </c:pt>
                <c:pt idx="3267">
                  <c:v>163350</c:v>
                </c:pt>
                <c:pt idx="3268">
                  <c:v>163400</c:v>
                </c:pt>
                <c:pt idx="3269">
                  <c:v>163450</c:v>
                </c:pt>
                <c:pt idx="3270">
                  <c:v>163500</c:v>
                </c:pt>
                <c:pt idx="3271">
                  <c:v>163550</c:v>
                </c:pt>
                <c:pt idx="3272">
                  <c:v>163600</c:v>
                </c:pt>
                <c:pt idx="3273">
                  <c:v>163650</c:v>
                </c:pt>
                <c:pt idx="3274">
                  <c:v>163700</c:v>
                </c:pt>
                <c:pt idx="3275">
                  <c:v>163750</c:v>
                </c:pt>
                <c:pt idx="3276">
                  <c:v>163800</c:v>
                </c:pt>
                <c:pt idx="3277">
                  <c:v>163850</c:v>
                </c:pt>
                <c:pt idx="3278">
                  <c:v>163900</c:v>
                </c:pt>
                <c:pt idx="3279">
                  <c:v>163950</c:v>
                </c:pt>
                <c:pt idx="3280">
                  <c:v>164000</c:v>
                </c:pt>
                <c:pt idx="3281">
                  <c:v>164050</c:v>
                </c:pt>
                <c:pt idx="3282">
                  <c:v>164100</c:v>
                </c:pt>
                <c:pt idx="3283">
                  <c:v>164150</c:v>
                </c:pt>
                <c:pt idx="3284">
                  <c:v>164200</c:v>
                </c:pt>
                <c:pt idx="3285">
                  <c:v>164250</c:v>
                </c:pt>
                <c:pt idx="3286">
                  <c:v>164300</c:v>
                </c:pt>
                <c:pt idx="3287">
                  <c:v>164350</c:v>
                </c:pt>
                <c:pt idx="3288">
                  <c:v>164400</c:v>
                </c:pt>
                <c:pt idx="3289">
                  <c:v>164450</c:v>
                </c:pt>
                <c:pt idx="3290">
                  <c:v>164500</c:v>
                </c:pt>
                <c:pt idx="3291">
                  <c:v>164550</c:v>
                </c:pt>
                <c:pt idx="3292">
                  <c:v>164600</c:v>
                </c:pt>
                <c:pt idx="3293">
                  <c:v>164650</c:v>
                </c:pt>
                <c:pt idx="3294">
                  <c:v>164700</c:v>
                </c:pt>
                <c:pt idx="3295">
                  <c:v>164750</c:v>
                </c:pt>
                <c:pt idx="3296">
                  <c:v>164800</c:v>
                </c:pt>
                <c:pt idx="3297">
                  <c:v>164850</c:v>
                </c:pt>
                <c:pt idx="3298">
                  <c:v>164900</c:v>
                </c:pt>
                <c:pt idx="3299">
                  <c:v>164950</c:v>
                </c:pt>
                <c:pt idx="3300">
                  <c:v>165000</c:v>
                </c:pt>
                <c:pt idx="3301">
                  <c:v>165050</c:v>
                </c:pt>
                <c:pt idx="3302">
                  <c:v>165100</c:v>
                </c:pt>
                <c:pt idx="3303">
                  <c:v>165150</c:v>
                </c:pt>
                <c:pt idx="3304">
                  <c:v>165200</c:v>
                </c:pt>
                <c:pt idx="3305">
                  <c:v>165250</c:v>
                </c:pt>
                <c:pt idx="3306">
                  <c:v>165300</c:v>
                </c:pt>
                <c:pt idx="3307">
                  <c:v>165350</c:v>
                </c:pt>
                <c:pt idx="3308">
                  <c:v>165400</c:v>
                </c:pt>
                <c:pt idx="3309">
                  <c:v>165450</c:v>
                </c:pt>
                <c:pt idx="3310">
                  <c:v>165500</c:v>
                </c:pt>
                <c:pt idx="3311">
                  <c:v>165550</c:v>
                </c:pt>
                <c:pt idx="3312">
                  <c:v>165600</c:v>
                </c:pt>
                <c:pt idx="3313">
                  <c:v>165650</c:v>
                </c:pt>
                <c:pt idx="3314">
                  <c:v>165700</c:v>
                </c:pt>
                <c:pt idx="3315">
                  <c:v>165750</c:v>
                </c:pt>
                <c:pt idx="3316">
                  <c:v>165800</c:v>
                </c:pt>
                <c:pt idx="3317">
                  <c:v>165850</c:v>
                </c:pt>
                <c:pt idx="3318">
                  <c:v>165900</c:v>
                </c:pt>
                <c:pt idx="3319">
                  <c:v>165950</c:v>
                </c:pt>
                <c:pt idx="3320">
                  <c:v>166000</c:v>
                </c:pt>
                <c:pt idx="3321">
                  <c:v>166050</c:v>
                </c:pt>
                <c:pt idx="3322">
                  <c:v>166100</c:v>
                </c:pt>
                <c:pt idx="3323">
                  <c:v>166150</c:v>
                </c:pt>
                <c:pt idx="3324">
                  <c:v>166200</c:v>
                </c:pt>
                <c:pt idx="3325">
                  <c:v>166250</c:v>
                </c:pt>
                <c:pt idx="3326">
                  <c:v>166300</c:v>
                </c:pt>
                <c:pt idx="3327">
                  <c:v>166350</c:v>
                </c:pt>
                <c:pt idx="3328">
                  <c:v>166400</c:v>
                </c:pt>
                <c:pt idx="3329">
                  <c:v>166450</c:v>
                </c:pt>
                <c:pt idx="3330">
                  <c:v>166500</c:v>
                </c:pt>
                <c:pt idx="3331">
                  <c:v>166550</c:v>
                </c:pt>
                <c:pt idx="3332">
                  <c:v>166600</c:v>
                </c:pt>
                <c:pt idx="3333">
                  <c:v>166650</c:v>
                </c:pt>
                <c:pt idx="3334">
                  <c:v>166700</c:v>
                </c:pt>
                <c:pt idx="3335">
                  <c:v>166750</c:v>
                </c:pt>
                <c:pt idx="3336">
                  <c:v>166800</c:v>
                </c:pt>
                <c:pt idx="3337">
                  <c:v>166850</c:v>
                </c:pt>
                <c:pt idx="3338">
                  <c:v>166900</c:v>
                </c:pt>
                <c:pt idx="3339">
                  <c:v>166950</c:v>
                </c:pt>
                <c:pt idx="3340">
                  <c:v>167000</c:v>
                </c:pt>
                <c:pt idx="3341">
                  <c:v>167050</c:v>
                </c:pt>
                <c:pt idx="3342">
                  <c:v>167100</c:v>
                </c:pt>
                <c:pt idx="3343">
                  <c:v>167150</c:v>
                </c:pt>
                <c:pt idx="3344">
                  <c:v>167200</c:v>
                </c:pt>
                <c:pt idx="3345">
                  <c:v>167250</c:v>
                </c:pt>
                <c:pt idx="3346">
                  <c:v>167300</c:v>
                </c:pt>
                <c:pt idx="3347">
                  <c:v>167350</c:v>
                </c:pt>
                <c:pt idx="3348">
                  <c:v>167400</c:v>
                </c:pt>
                <c:pt idx="3349">
                  <c:v>167450</c:v>
                </c:pt>
                <c:pt idx="3350">
                  <c:v>167500</c:v>
                </c:pt>
                <c:pt idx="3351">
                  <c:v>167550</c:v>
                </c:pt>
                <c:pt idx="3352">
                  <c:v>167600</c:v>
                </c:pt>
                <c:pt idx="3353">
                  <c:v>167650</c:v>
                </c:pt>
                <c:pt idx="3354">
                  <c:v>167700</c:v>
                </c:pt>
                <c:pt idx="3355">
                  <c:v>167750</c:v>
                </c:pt>
                <c:pt idx="3356">
                  <c:v>167800</c:v>
                </c:pt>
                <c:pt idx="3357">
                  <c:v>167850</c:v>
                </c:pt>
                <c:pt idx="3358">
                  <c:v>167900</c:v>
                </c:pt>
                <c:pt idx="3359">
                  <c:v>167950</c:v>
                </c:pt>
                <c:pt idx="3360">
                  <c:v>168000</c:v>
                </c:pt>
                <c:pt idx="3361">
                  <c:v>168050</c:v>
                </c:pt>
                <c:pt idx="3362">
                  <c:v>168100</c:v>
                </c:pt>
                <c:pt idx="3363">
                  <c:v>168150</c:v>
                </c:pt>
                <c:pt idx="3364">
                  <c:v>168200</c:v>
                </c:pt>
                <c:pt idx="3365">
                  <c:v>168250</c:v>
                </c:pt>
                <c:pt idx="3366">
                  <c:v>168300</c:v>
                </c:pt>
                <c:pt idx="3367">
                  <c:v>168350</c:v>
                </c:pt>
                <c:pt idx="3368">
                  <c:v>168400</c:v>
                </c:pt>
                <c:pt idx="3369">
                  <c:v>168450</c:v>
                </c:pt>
                <c:pt idx="3370">
                  <c:v>168500</c:v>
                </c:pt>
                <c:pt idx="3371">
                  <c:v>168550</c:v>
                </c:pt>
                <c:pt idx="3372">
                  <c:v>168600</c:v>
                </c:pt>
                <c:pt idx="3373">
                  <c:v>168650</c:v>
                </c:pt>
                <c:pt idx="3374">
                  <c:v>168700</c:v>
                </c:pt>
                <c:pt idx="3375">
                  <c:v>168750</c:v>
                </c:pt>
                <c:pt idx="3376">
                  <c:v>168800</c:v>
                </c:pt>
                <c:pt idx="3377">
                  <c:v>168850</c:v>
                </c:pt>
                <c:pt idx="3378">
                  <c:v>168900</c:v>
                </c:pt>
                <c:pt idx="3379">
                  <c:v>168950</c:v>
                </c:pt>
                <c:pt idx="3380">
                  <c:v>169000</c:v>
                </c:pt>
                <c:pt idx="3381">
                  <c:v>169050</c:v>
                </c:pt>
                <c:pt idx="3382">
                  <c:v>169100</c:v>
                </c:pt>
                <c:pt idx="3383">
                  <c:v>169150</c:v>
                </c:pt>
                <c:pt idx="3384">
                  <c:v>169200</c:v>
                </c:pt>
                <c:pt idx="3385">
                  <c:v>169250</c:v>
                </c:pt>
                <c:pt idx="3386">
                  <c:v>169300</c:v>
                </c:pt>
                <c:pt idx="3387">
                  <c:v>169350</c:v>
                </c:pt>
                <c:pt idx="3388">
                  <c:v>169400</c:v>
                </c:pt>
                <c:pt idx="3389">
                  <c:v>169450</c:v>
                </c:pt>
                <c:pt idx="3390">
                  <c:v>169500</c:v>
                </c:pt>
                <c:pt idx="3391">
                  <c:v>169550</c:v>
                </c:pt>
                <c:pt idx="3392">
                  <c:v>169600</c:v>
                </c:pt>
                <c:pt idx="3393">
                  <c:v>169650</c:v>
                </c:pt>
                <c:pt idx="3394">
                  <c:v>169700</c:v>
                </c:pt>
                <c:pt idx="3395">
                  <c:v>169750</c:v>
                </c:pt>
                <c:pt idx="3396">
                  <c:v>169800</c:v>
                </c:pt>
                <c:pt idx="3397">
                  <c:v>169850</c:v>
                </c:pt>
                <c:pt idx="3398">
                  <c:v>169900</c:v>
                </c:pt>
                <c:pt idx="3399">
                  <c:v>169950</c:v>
                </c:pt>
                <c:pt idx="3400">
                  <c:v>170000</c:v>
                </c:pt>
                <c:pt idx="3401">
                  <c:v>170050</c:v>
                </c:pt>
                <c:pt idx="3402">
                  <c:v>170100</c:v>
                </c:pt>
                <c:pt idx="3403">
                  <c:v>170150</c:v>
                </c:pt>
                <c:pt idx="3404">
                  <c:v>170200</c:v>
                </c:pt>
                <c:pt idx="3405">
                  <c:v>170250</c:v>
                </c:pt>
                <c:pt idx="3406">
                  <c:v>170300</c:v>
                </c:pt>
                <c:pt idx="3407">
                  <c:v>170350</c:v>
                </c:pt>
                <c:pt idx="3408">
                  <c:v>170400</c:v>
                </c:pt>
                <c:pt idx="3409">
                  <c:v>170450</c:v>
                </c:pt>
                <c:pt idx="3410">
                  <c:v>170500</c:v>
                </c:pt>
                <c:pt idx="3411">
                  <c:v>170550</c:v>
                </c:pt>
                <c:pt idx="3412">
                  <c:v>170600</c:v>
                </c:pt>
                <c:pt idx="3413">
                  <c:v>170650</c:v>
                </c:pt>
                <c:pt idx="3414">
                  <c:v>170700</c:v>
                </c:pt>
                <c:pt idx="3415">
                  <c:v>170750</c:v>
                </c:pt>
                <c:pt idx="3416">
                  <c:v>170800</c:v>
                </c:pt>
                <c:pt idx="3417">
                  <c:v>170850</c:v>
                </c:pt>
                <c:pt idx="3418">
                  <c:v>170900</c:v>
                </c:pt>
                <c:pt idx="3419">
                  <c:v>170950</c:v>
                </c:pt>
                <c:pt idx="3420">
                  <c:v>171000</c:v>
                </c:pt>
                <c:pt idx="3421">
                  <c:v>171050</c:v>
                </c:pt>
                <c:pt idx="3422">
                  <c:v>171100</c:v>
                </c:pt>
                <c:pt idx="3423">
                  <c:v>171150</c:v>
                </c:pt>
                <c:pt idx="3424">
                  <c:v>171200</c:v>
                </c:pt>
                <c:pt idx="3425">
                  <c:v>171250</c:v>
                </c:pt>
                <c:pt idx="3426">
                  <c:v>171300</c:v>
                </c:pt>
                <c:pt idx="3427">
                  <c:v>171350</c:v>
                </c:pt>
                <c:pt idx="3428">
                  <c:v>171400</c:v>
                </c:pt>
                <c:pt idx="3429">
                  <c:v>171450</c:v>
                </c:pt>
                <c:pt idx="3430">
                  <c:v>171500</c:v>
                </c:pt>
                <c:pt idx="3431">
                  <c:v>171550</c:v>
                </c:pt>
                <c:pt idx="3432">
                  <c:v>171600</c:v>
                </c:pt>
                <c:pt idx="3433">
                  <c:v>171650</c:v>
                </c:pt>
                <c:pt idx="3434">
                  <c:v>171700</c:v>
                </c:pt>
                <c:pt idx="3435">
                  <c:v>171750</c:v>
                </c:pt>
                <c:pt idx="3436">
                  <c:v>171800</c:v>
                </c:pt>
                <c:pt idx="3437">
                  <c:v>171850</c:v>
                </c:pt>
                <c:pt idx="3438">
                  <c:v>171900</c:v>
                </c:pt>
                <c:pt idx="3439">
                  <c:v>171950</c:v>
                </c:pt>
                <c:pt idx="3440">
                  <c:v>172000</c:v>
                </c:pt>
                <c:pt idx="3441">
                  <c:v>172050</c:v>
                </c:pt>
                <c:pt idx="3442">
                  <c:v>172100</c:v>
                </c:pt>
                <c:pt idx="3443">
                  <c:v>172150</c:v>
                </c:pt>
                <c:pt idx="3444">
                  <c:v>172200</c:v>
                </c:pt>
                <c:pt idx="3445">
                  <c:v>172250</c:v>
                </c:pt>
                <c:pt idx="3446">
                  <c:v>172300</c:v>
                </c:pt>
                <c:pt idx="3447">
                  <c:v>172350</c:v>
                </c:pt>
                <c:pt idx="3448">
                  <c:v>172400</c:v>
                </c:pt>
                <c:pt idx="3449">
                  <c:v>172450</c:v>
                </c:pt>
                <c:pt idx="3450">
                  <c:v>172500</c:v>
                </c:pt>
                <c:pt idx="3451">
                  <c:v>172550</c:v>
                </c:pt>
                <c:pt idx="3452">
                  <c:v>172600</c:v>
                </c:pt>
                <c:pt idx="3453">
                  <c:v>172650</c:v>
                </c:pt>
                <c:pt idx="3454">
                  <c:v>172700</c:v>
                </c:pt>
                <c:pt idx="3455">
                  <c:v>172750</c:v>
                </c:pt>
                <c:pt idx="3456">
                  <c:v>172800</c:v>
                </c:pt>
                <c:pt idx="3457">
                  <c:v>172850</c:v>
                </c:pt>
                <c:pt idx="3458">
                  <c:v>172900</c:v>
                </c:pt>
                <c:pt idx="3459">
                  <c:v>172950</c:v>
                </c:pt>
                <c:pt idx="3460">
                  <c:v>173000</c:v>
                </c:pt>
                <c:pt idx="3461">
                  <c:v>173050</c:v>
                </c:pt>
                <c:pt idx="3462">
                  <c:v>173100</c:v>
                </c:pt>
                <c:pt idx="3463">
                  <c:v>173150</c:v>
                </c:pt>
                <c:pt idx="3464">
                  <c:v>173200</c:v>
                </c:pt>
                <c:pt idx="3465">
                  <c:v>173250</c:v>
                </c:pt>
                <c:pt idx="3466">
                  <c:v>173300</c:v>
                </c:pt>
                <c:pt idx="3467">
                  <c:v>173350</c:v>
                </c:pt>
                <c:pt idx="3468">
                  <c:v>173400</c:v>
                </c:pt>
                <c:pt idx="3469">
                  <c:v>173450</c:v>
                </c:pt>
                <c:pt idx="3470">
                  <c:v>173500</c:v>
                </c:pt>
                <c:pt idx="3471">
                  <c:v>173550</c:v>
                </c:pt>
                <c:pt idx="3472">
                  <c:v>173600</c:v>
                </c:pt>
                <c:pt idx="3473">
                  <c:v>173650</c:v>
                </c:pt>
                <c:pt idx="3474">
                  <c:v>173700</c:v>
                </c:pt>
                <c:pt idx="3475">
                  <c:v>173750</c:v>
                </c:pt>
                <c:pt idx="3476">
                  <c:v>173800</c:v>
                </c:pt>
                <c:pt idx="3477">
                  <c:v>173850</c:v>
                </c:pt>
                <c:pt idx="3478">
                  <c:v>173900</c:v>
                </c:pt>
                <c:pt idx="3479">
                  <c:v>173950</c:v>
                </c:pt>
                <c:pt idx="3480">
                  <c:v>174000</c:v>
                </c:pt>
                <c:pt idx="3481">
                  <c:v>174050</c:v>
                </c:pt>
                <c:pt idx="3482">
                  <c:v>174100</c:v>
                </c:pt>
                <c:pt idx="3483">
                  <c:v>174150</c:v>
                </c:pt>
                <c:pt idx="3484">
                  <c:v>174200</c:v>
                </c:pt>
                <c:pt idx="3485">
                  <c:v>174250</c:v>
                </c:pt>
                <c:pt idx="3486">
                  <c:v>174300</c:v>
                </c:pt>
                <c:pt idx="3487">
                  <c:v>174350</c:v>
                </c:pt>
                <c:pt idx="3488">
                  <c:v>174400</c:v>
                </c:pt>
                <c:pt idx="3489">
                  <c:v>174450</c:v>
                </c:pt>
                <c:pt idx="3490">
                  <c:v>174500</c:v>
                </c:pt>
                <c:pt idx="3491">
                  <c:v>174550</c:v>
                </c:pt>
                <c:pt idx="3492">
                  <c:v>174600</c:v>
                </c:pt>
                <c:pt idx="3493">
                  <c:v>174650</c:v>
                </c:pt>
                <c:pt idx="3494">
                  <c:v>174700</c:v>
                </c:pt>
                <c:pt idx="3495">
                  <c:v>174750</c:v>
                </c:pt>
                <c:pt idx="3496">
                  <c:v>174800</c:v>
                </c:pt>
                <c:pt idx="3497">
                  <c:v>174850</c:v>
                </c:pt>
                <c:pt idx="3498">
                  <c:v>174900</c:v>
                </c:pt>
                <c:pt idx="3499">
                  <c:v>174950</c:v>
                </c:pt>
                <c:pt idx="3500">
                  <c:v>175000</c:v>
                </c:pt>
                <c:pt idx="3501">
                  <c:v>175050</c:v>
                </c:pt>
                <c:pt idx="3502">
                  <c:v>175100</c:v>
                </c:pt>
                <c:pt idx="3503">
                  <c:v>175150</c:v>
                </c:pt>
                <c:pt idx="3504">
                  <c:v>175200</c:v>
                </c:pt>
                <c:pt idx="3505">
                  <c:v>175250</c:v>
                </c:pt>
                <c:pt idx="3506">
                  <c:v>175300</c:v>
                </c:pt>
                <c:pt idx="3507">
                  <c:v>175350</c:v>
                </c:pt>
                <c:pt idx="3508">
                  <c:v>175400</c:v>
                </c:pt>
                <c:pt idx="3509">
                  <c:v>175450</c:v>
                </c:pt>
                <c:pt idx="3510">
                  <c:v>175500</c:v>
                </c:pt>
                <c:pt idx="3511">
                  <c:v>175550</c:v>
                </c:pt>
                <c:pt idx="3512">
                  <c:v>175600</c:v>
                </c:pt>
                <c:pt idx="3513">
                  <c:v>175650</c:v>
                </c:pt>
                <c:pt idx="3514">
                  <c:v>175700</c:v>
                </c:pt>
                <c:pt idx="3515">
                  <c:v>175750</c:v>
                </c:pt>
                <c:pt idx="3516">
                  <c:v>175800</c:v>
                </c:pt>
                <c:pt idx="3517">
                  <c:v>175850</c:v>
                </c:pt>
                <c:pt idx="3518">
                  <c:v>175900</c:v>
                </c:pt>
                <c:pt idx="3519">
                  <c:v>175950</c:v>
                </c:pt>
                <c:pt idx="3520">
                  <c:v>176000</c:v>
                </c:pt>
                <c:pt idx="3521">
                  <c:v>176050</c:v>
                </c:pt>
                <c:pt idx="3522">
                  <c:v>176100</c:v>
                </c:pt>
                <c:pt idx="3523">
                  <c:v>176150</c:v>
                </c:pt>
                <c:pt idx="3524">
                  <c:v>176200</c:v>
                </c:pt>
                <c:pt idx="3525">
                  <c:v>176250</c:v>
                </c:pt>
                <c:pt idx="3526">
                  <c:v>176300</c:v>
                </c:pt>
                <c:pt idx="3527">
                  <c:v>176350</c:v>
                </c:pt>
                <c:pt idx="3528">
                  <c:v>176400</c:v>
                </c:pt>
                <c:pt idx="3529">
                  <c:v>176450</c:v>
                </c:pt>
                <c:pt idx="3530">
                  <c:v>176500</c:v>
                </c:pt>
                <c:pt idx="3531">
                  <c:v>176550</c:v>
                </c:pt>
                <c:pt idx="3532">
                  <c:v>176600</c:v>
                </c:pt>
                <c:pt idx="3533">
                  <c:v>176650</c:v>
                </c:pt>
                <c:pt idx="3534">
                  <c:v>176700</c:v>
                </c:pt>
                <c:pt idx="3535">
                  <c:v>176750</c:v>
                </c:pt>
                <c:pt idx="3536">
                  <c:v>176800</c:v>
                </c:pt>
                <c:pt idx="3537">
                  <c:v>176850</c:v>
                </c:pt>
                <c:pt idx="3538">
                  <c:v>176900</c:v>
                </c:pt>
                <c:pt idx="3539">
                  <c:v>176950</c:v>
                </c:pt>
                <c:pt idx="3540">
                  <c:v>177000</c:v>
                </c:pt>
                <c:pt idx="3541">
                  <c:v>177050</c:v>
                </c:pt>
                <c:pt idx="3542">
                  <c:v>177100</c:v>
                </c:pt>
                <c:pt idx="3543">
                  <c:v>177150</c:v>
                </c:pt>
                <c:pt idx="3544">
                  <c:v>177200</c:v>
                </c:pt>
                <c:pt idx="3545">
                  <c:v>177250</c:v>
                </c:pt>
                <c:pt idx="3546">
                  <c:v>177300</c:v>
                </c:pt>
                <c:pt idx="3547">
                  <c:v>177350</c:v>
                </c:pt>
                <c:pt idx="3548">
                  <c:v>177400</c:v>
                </c:pt>
                <c:pt idx="3549">
                  <c:v>177450</c:v>
                </c:pt>
                <c:pt idx="3550">
                  <c:v>177500</c:v>
                </c:pt>
                <c:pt idx="3551">
                  <c:v>177550</c:v>
                </c:pt>
                <c:pt idx="3552">
                  <c:v>177600</c:v>
                </c:pt>
                <c:pt idx="3553">
                  <c:v>177650</c:v>
                </c:pt>
                <c:pt idx="3554">
                  <c:v>177700</c:v>
                </c:pt>
                <c:pt idx="3555">
                  <c:v>177750</c:v>
                </c:pt>
                <c:pt idx="3556">
                  <c:v>177800</c:v>
                </c:pt>
                <c:pt idx="3557">
                  <c:v>177850</c:v>
                </c:pt>
                <c:pt idx="3558">
                  <c:v>177900</c:v>
                </c:pt>
                <c:pt idx="3559">
                  <c:v>177950</c:v>
                </c:pt>
                <c:pt idx="3560">
                  <c:v>178000</c:v>
                </c:pt>
                <c:pt idx="3561">
                  <c:v>178050</c:v>
                </c:pt>
                <c:pt idx="3562">
                  <c:v>178100</c:v>
                </c:pt>
                <c:pt idx="3563">
                  <c:v>178150</c:v>
                </c:pt>
                <c:pt idx="3564">
                  <c:v>178200</c:v>
                </c:pt>
                <c:pt idx="3565">
                  <c:v>178250</c:v>
                </c:pt>
                <c:pt idx="3566">
                  <c:v>178300</c:v>
                </c:pt>
                <c:pt idx="3567">
                  <c:v>178350</c:v>
                </c:pt>
                <c:pt idx="3568">
                  <c:v>178400</c:v>
                </c:pt>
                <c:pt idx="3569">
                  <c:v>178450</c:v>
                </c:pt>
                <c:pt idx="3570">
                  <c:v>178500</c:v>
                </c:pt>
                <c:pt idx="3571">
                  <c:v>178550</c:v>
                </c:pt>
                <c:pt idx="3572">
                  <c:v>178600</c:v>
                </c:pt>
                <c:pt idx="3573">
                  <c:v>178650</c:v>
                </c:pt>
                <c:pt idx="3574">
                  <c:v>178700</c:v>
                </c:pt>
                <c:pt idx="3575">
                  <c:v>178750</c:v>
                </c:pt>
                <c:pt idx="3576">
                  <c:v>178800</c:v>
                </c:pt>
                <c:pt idx="3577">
                  <c:v>178850</c:v>
                </c:pt>
                <c:pt idx="3578">
                  <c:v>178900</c:v>
                </c:pt>
                <c:pt idx="3579">
                  <c:v>178950</c:v>
                </c:pt>
                <c:pt idx="3580">
                  <c:v>179000</c:v>
                </c:pt>
                <c:pt idx="3581">
                  <c:v>179050</c:v>
                </c:pt>
                <c:pt idx="3582">
                  <c:v>179100</c:v>
                </c:pt>
                <c:pt idx="3583">
                  <c:v>179150</c:v>
                </c:pt>
                <c:pt idx="3584">
                  <c:v>179200</c:v>
                </c:pt>
                <c:pt idx="3585">
                  <c:v>179250</c:v>
                </c:pt>
                <c:pt idx="3586">
                  <c:v>179300</c:v>
                </c:pt>
                <c:pt idx="3587">
                  <c:v>179350</c:v>
                </c:pt>
                <c:pt idx="3588">
                  <c:v>179400</c:v>
                </c:pt>
                <c:pt idx="3589">
                  <c:v>179450</c:v>
                </c:pt>
                <c:pt idx="3590">
                  <c:v>179500</c:v>
                </c:pt>
                <c:pt idx="3591">
                  <c:v>179550</c:v>
                </c:pt>
                <c:pt idx="3592">
                  <c:v>179600</c:v>
                </c:pt>
                <c:pt idx="3593">
                  <c:v>179650</c:v>
                </c:pt>
                <c:pt idx="3594">
                  <c:v>179700</c:v>
                </c:pt>
                <c:pt idx="3595">
                  <c:v>179750</c:v>
                </c:pt>
                <c:pt idx="3596">
                  <c:v>179800</c:v>
                </c:pt>
                <c:pt idx="3597">
                  <c:v>179850</c:v>
                </c:pt>
                <c:pt idx="3598">
                  <c:v>179900</c:v>
                </c:pt>
                <c:pt idx="3599">
                  <c:v>179950</c:v>
                </c:pt>
                <c:pt idx="3600">
                  <c:v>180000</c:v>
                </c:pt>
                <c:pt idx="3601">
                  <c:v>180050</c:v>
                </c:pt>
                <c:pt idx="3602">
                  <c:v>180100</c:v>
                </c:pt>
                <c:pt idx="3603">
                  <c:v>180150</c:v>
                </c:pt>
                <c:pt idx="3604">
                  <c:v>180200</c:v>
                </c:pt>
                <c:pt idx="3605">
                  <c:v>180250</c:v>
                </c:pt>
                <c:pt idx="3606">
                  <c:v>180300</c:v>
                </c:pt>
                <c:pt idx="3607">
                  <c:v>180350</c:v>
                </c:pt>
                <c:pt idx="3608">
                  <c:v>180400</c:v>
                </c:pt>
                <c:pt idx="3609">
                  <c:v>180450</c:v>
                </c:pt>
                <c:pt idx="3610">
                  <c:v>180500</c:v>
                </c:pt>
                <c:pt idx="3611">
                  <c:v>180550</c:v>
                </c:pt>
                <c:pt idx="3612">
                  <c:v>180600</c:v>
                </c:pt>
                <c:pt idx="3613">
                  <c:v>180650</c:v>
                </c:pt>
                <c:pt idx="3614">
                  <c:v>180700</c:v>
                </c:pt>
                <c:pt idx="3615">
                  <c:v>180750</c:v>
                </c:pt>
                <c:pt idx="3616">
                  <c:v>180800</c:v>
                </c:pt>
                <c:pt idx="3617">
                  <c:v>180850</c:v>
                </c:pt>
                <c:pt idx="3618">
                  <c:v>180900</c:v>
                </c:pt>
                <c:pt idx="3619">
                  <c:v>180950</c:v>
                </c:pt>
                <c:pt idx="3620">
                  <c:v>181000</c:v>
                </c:pt>
                <c:pt idx="3621">
                  <c:v>181050</c:v>
                </c:pt>
                <c:pt idx="3622">
                  <c:v>181100</c:v>
                </c:pt>
                <c:pt idx="3623">
                  <c:v>181150</c:v>
                </c:pt>
                <c:pt idx="3624">
                  <c:v>181200</c:v>
                </c:pt>
                <c:pt idx="3625">
                  <c:v>181250</c:v>
                </c:pt>
                <c:pt idx="3626">
                  <c:v>181300</c:v>
                </c:pt>
                <c:pt idx="3627">
                  <c:v>181350</c:v>
                </c:pt>
                <c:pt idx="3628">
                  <c:v>181400</c:v>
                </c:pt>
                <c:pt idx="3629">
                  <c:v>181450</c:v>
                </c:pt>
                <c:pt idx="3630">
                  <c:v>181500</c:v>
                </c:pt>
                <c:pt idx="3631">
                  <c:v>181550</c:v>
                </c:pt>
                <c:pt idx="3632">
                  <c:v>181600</c:v>
                </c:pt>
                <c:pt idx="3633">
                  <c:v>181650</c:v>
                </c:pt>
                <c:pt idx="3634">
                  <c:v>181700</c:v>
                </c:pt>
                <c:pt idx="3635">
                  <c:v>181750</c:v>
                </c:pt>
                <c:pt idx="3636">
                  <c:v>181800</c:v>
                </c:pt>
                <c:pt idx="3637">
                  <c:v>181850</c:v>
                </c:pt>
                <c:pt idx="3638">
                  <c:v>181900</c:v>
                </c:pt>
                <c:pt idx="3639">
                  <c:v>181950</c:v>
                </c:pt>
                <c:pt idx="3640">
                  <c:v>182000</c:v>
                </c:pt>
                <c:pt idx="3641">
                  <c:v>182050</c:v>
                </c:pt>
                <c:pt idx="3642">
                  <c:v>182100</c:v>
                </c:pt>
                <c:pt idx="3643">
                  <c:v>182150</c:v>
                </c:pt>
                <c:pt idx="3644">
                  <c:v>182200</c:v>
                </c:pt>
                <c:pt idx="3645">
                  <c:v>182250</c:v>
                </c:pt>
                <c:pt idx="3646">
                  <c:v>182300</c:v>
                </c:pt>
                <c:pt idx="3647">
                  <c:v>182350</c:v>
                </c:pt>
                <c:pt idx="3648">
                  <c:v>182400</c:v>
                </c:pt>
                <c:pt idx="3649">
                  <c:v>182450</c:v>
                </c:pt>
                <c:pt idx="3650">
                  <c:v>182500</c:v>
                </c:pt>
                <c:pt idx="3651">
                  <c:v>182550</c:v>
                </c:pt>
                <c:pt idx="3652">
                  <c:v>182600</c:v>
                </c:pt>
                <c:pt idx="3653">
                  <c:v>182650</c:v>
                </c:pt>
                <c:pt idx="3654">
                  <c:v>182700</c:v>
                </c:pt>
                <c:pt idx="3655">
                  <c:v>182750</c:v>
                </c:pt>
                <c:pt idx="3656">
                  <c:v>182800</c:v>
                </c:pt>
                <c:pt idx="3657">
                  <c:v>182850</c:v>
                </c:pt>
                <c:pt idx="3658">
                  <c:v>182900</c:v>
                </c:pt>
                <c:pt idx="3659">
                  <c:v>182950</c:v>
                </c:pt>
                <c:pt idx="3660">
                  <c:v>183000</c:v>
                </c:pt>
                <c:pt idx="3661">
                  <c:v>183050</c:v>
                </c:pt>
                <c:pt idx="3662">
                  <c:v>183100</c:v>
                </c:pt>
                <c:pt idx="3663">
                  <c:v>183150</c:v>
                </c:pt>
                <c:pt idx="3664">
                  <c:v>183200</c:v>
                </c:pt>
                <c:pt idx="3665">
                  <c:v>183250</c:v>
                </c:pt>
                <c:pt idx="3666">
                  <c:v>183300</c:v>
                </c:pt>
                <c:pt idx="3667">
                  <c:v>183350</c:v>
                </c:pt>
                <c:pt idx="3668">
                  <c:v>183400</c:v>
                </c:pt>
                <c:pt idx="3669">
                  <c:v>183450</c:v>
                </c:pt>
                <c:pt idx="3670">
                  <c:v>183500</c:v>
                </c:pt>
                <c:pt idx="3671">
                  <c:v>183550</c:v>
                </c:pt>
                <c:pt idx="3672">
                  <c:v>183600</c:v>
                </c:pt>
                <c:pt idx="3673">
                  <c:v>183650</c:v>
                </c:pt>
                <c:pt idx="3674">
                  <c:v>183700</c:v>
                </c:pt>
                <c:pt idx="3675">
                  <c:v>183750</c:v>
                </c:pt>
                <c:pt idx="3676">
                  <c:v>183800</c:v>
                </c:pt>
                <c:pt idx="3677">
                  <c:v>183850</c:v>
                </c:pt>
                <c:pt idx="3678">
                  <c:v>183900</c:v>
                </c:pt>
                <c:pt idx="3679">
                  <c:v>183950</c:v>
                </c:pt>
                <c:pt idx="3680">
                  <c:v>184000</c:v>
                </c:pt>
                <c:pt idx="3681">
                  <c:v>184050</c:v>
                </c:pt>
                <c:pt idx="3682">
                  <c:v>184100</c:v>
                </c:pt>
                <c:pt idx="3683">
                  <c:v>184150</c:v>
                </c:pt>
                <c:pt idx="3684">
                  <c:v>184200</c:v>
                </c:pt>
                <c:pt idx="3685">
                  <c:v>184250</c:v>
                </c:pt>
                <c:pt idx="3686">
                  <c:v>184300</c:v>
                </c:pt>
                <c:pt idx="3687">
                  <c:v>184350</c:v>
                </c:pt>
                <c:pt idx="3688">
                  <c:v>184400</c:v>
                </c:pt>
                <c:pt idx="3689">
                  <c:v>184450</c:v>
                </c:pt>
                <c:pt idx="3690">
                  <c:v>184500</c:v>
                </c:pt>
                <c:pt idx="3691">
                  <c:v>184550</c:v>
                </c:pt>
                <c:pt idx="3692">
                  <c:v>184600</c:v>
                </c:pt>
                <c:pt idx="3693">
                  <c:v>184650</c:v>
                </c:pt>
                <c:pt idx="3694">
                  <c:v>184700</c:v>
                </c:pt>
                <c:pt idx="3695">
                  <c:v>184750</c:v>
                </c:pt>
                <c:pt idx="3696">
                  <c:v>184800</c:v>
                </c:pt>
                <c:pt idx="3697">
                  <c:v>184850</c:v>
                </c:pt>
                <c:pt idx="3698">
                  <c:v>184900</c:v>
                </c:pt>
                <c:pt idx="3699">
                  <c:v>184950</c:v>
                </c:pt>
                <c:pt idx="3700">
                  <c:v>185000</c:v>
                </c:pt>
                <c:pt idx="3701">
                  <c:v>185050</c:v>
                </c:pt>
                <c:pt idx="3702">
                  <c:v>185100</c:v>
                </c:pt>
                <c:pt idx="3703">
                  <c:v>185150</c:v>
                </c:pt>
                <c:pt idx="3704">
                  <c:v>185200</c:v>
                </c:pt>
                <c:pt idx="3705">
                  <c:v>185250</c:v>
                </c:pt>
                <c:pt idx="3706">
                  <c:v>185300</c:v>
                </c:pt>
                <c:pt idx="3707">
                  <c:v>185350</c:v>
                </c:pt>
                <c:pt idx="3708">
                  <c:v>185400</c:v>
                </c:pt>
                <c:pt idx="3709">
                  <c:v>185450</c:v>
                </c:pt>
                <c:pt idx="3710">
                  <c:v>185500</c:v>
                </c:pt>
                <c:pt idx="3711">
                  <c:v>185550</c:v>
                </c:pt>
                <c:pt idx="3712">
                  <c:v>185600</c:v>
                </c:pt>
                <c:pt idx="3713">
                  <c:v>185650</c:v>
                </c:pt>
                <c:pt idx="3714">
                  <c:v>185700</c:v>
                </c:pt>
                <c:pt idx="3715">
                  <c:v>185750</c:v>
                </c:pt>
                <c:pt idx="3716">
                  <c:v>185800</c:v>
                </c:pt>
                <c:pt idx="3717">
                  <c:v>185850</c:v>
                </c:pt>
                <c:pt idx="3718">
                  <c:v>185900</c:v>
                </c:pt>
                <c:pt idx="3719">
                  <c:v>185950</c:v>
                </c:pt>
                <c:pt idx="3720">
                  <c:v>186000</c:v>
                </c:pt>
                <c:pt idx="3721">
                  <c:v>186050</c:v>
                </c:pt>
                <c:pt idx="3722">
                  <c:v>186100</c:v>
                </c:pt>
                <c:pt idx="3723">
                  <c:v>186150</c:v>
                </c:pt>
                <c:pt idx="3724">
                  <c:v>186200</c:v>
                </c:pt>
                <c:pt idx="3725">
                  <c:v>186250</c:v>
                </c:pt>
                <c:pt idx="3726">
                  <c:v>186300</c:v>
                </c:pt>
                <c:pt idx="3727">
                  <c:v>186350</c:v>
                </c:pt>
                <c:pt idx="3728">
                  <c:v>186400</c:v>
                </c:pt>
                <c:pt idx="3729">
                  <c:v>186450</c:v>
                </c:pt>
                <c:pt idx="3730">
                  <c:v>186500</c:v>
                </c:pt>
                <c:pt idx="3731">
                  <c:v>186550</c:v>
                </c:pt>
                <c:pt idx="3732">
                  <c:v>186600</c:v>
                </c:pt>
                <c:pt idx="3733">
                  <c:v>186650</c:v>
                </c:pt>
                <c:pt idx="3734">
                  <c:v>186700</c:v>
                </c:pt>
                <c:pt idx="3735">
                  <c:v>186750</c:v>
                </c:pt>
                <c:pt idx="3736">
                  <c:v>186800</c:v>
                </c:pt>
                <c:pt idx="3737">
                  <c:v>186850</c:v>
                </c:pt>
                <c:pt idx="3738">
                  <c:v>186900</c:v>
                </c:pt>
                <c:pt idx="3739">
                  <c:v>186950</c:v>
                </c:pt>
                <c:pt idx="3740">
                  <c:v>187000</c:v>
                </c:pt>
                <c:pt idx="3741">
                  <c:v>187050</c:v>
                </c:pt>
                <c:pt idx="3742">
                  <c:v>187100</c:v>
                </c:pt>
                <c:pt idx="3743">
                  <c:v>187150</c:v>
                </c:pt>
                <c:pt idx="3744">
                  <c:v>187200</c:v>
                </c:pt>
                <c:pt idx="3745">
                  <c:v>187250</c:v>
                </c:pt>
                <c:pt idx="3746">
                  <c:v>187300</c:v>
                </c:pt>
                <c:pt idx="3747">
                  <c:v>187350</c:v>
                </c:pt>
                <c:pt idx="3748">
                  <c:v>187400</c:v>
                </c:pt>
                <c:pt idx="3749">
                  <c:v>187450</c:v>
                </c:pt>
                <c:pt idx="3750">
                  <c:v>187500</c:v>
                </c:pt>
                <c:pt idx="3751">
                  <c:v>187550</c:v>
                </c:pt>
                <c:pt idx="3752">
                  <c:v>187600</c:v>
                </c:pt>
                <c:pt idx="3753">
                  <c:v>187650</c:v>
                </c:pt>
                <c:pt idx="3754">
                  <c:v>187700</c:v>
                </c:pt>
                <c:pt idx="3755">
                  <c:v>187750</c:v>
                </c:pt>
                <c:pt idx="3756">
                  <c:v>187800</c:v>
                </c:pt>
                <c:pt idx="3757">
                  <c:v>187850</c:v>
                </c:pt>
                <c:pt idx="3758">
                  <c:v>187900</c:v>
                </c:pt>
                <c:pt idx="3759">
                  <c:v>187950</c:v>
                </c:pt>
                <c:pt idx="3760">
                  <c:v>188000</c:v>
                </c:pt>
                <c:pt idx="3761">
                  <c:v>188050</c:v>
                </c:pt>
                <c:pt idx="3762">
                  <c:v>188100</c:v>
                </c:pt>
                <c:pt idx="3763">
                  <c:v>188150</c:v>
                </c:pt>
                <c:pt idx="3764">
                  <c:v>188200</c:v>
                </c:pt>
                <c:pt idx="3765">
                  <c:v>188250</c:v>
                </c:pt>
                <c:pt idx="3766">
                  <c:v>188300</c:v>
                </c:pt>
                <c:pt idx="3767">
                  <c:v>188350</c:v>
                </c:pt>
                <c:pt idx="3768">
                  <c:v>188400</c:v>
                </c:pt>
                <c:pt idx="3769">
                  <c:v>188450</c:v>
                </c:pt>
                <c:pt idx="3770">
                  <c:v>188500</c:v>
                </c:pt>
                <c:pt idx="3771">
                  <c:v>188550</c:v>
                </c:pt>
                <c:pt idx="3772">
                  <c:v>188600</c:v>
                </c:pt>
                <c:pt idx="3773">
                  <c:v>188650</c:v>
                </c:pt>
                <c:pt idx="3774">
                  <c:v>188700</c:v>
                </c:pt>
                <c:pt idx="3775">
                  <c:v>188750</c:v>
                </c:pt>
                <c:pt idx="3776">
                  <c:v>188800</c:v>
                </c:pt>
                <c:pt idx="3777">
                  <c:v>188850</c:v>
                </c:pt>
                <c:pt idx="3778">
                  <c:v>188900</c:v>
                </c:pt>
                <c:pt idx="3779">
                  <c:v>188950</c:v>
                </c:pt>
                <c:pt idx="3780">
                  <c:v>189000</c:v>
                </c:pt>
                <c:pt idx="3781">
                  <c:v>189050</c:v>
                </c:pt>
                <c:pt idx="3782">
                  <c:v>189100</c:v>
                </c:pt>
                <c:pt idx="3783">
                  <c:v>189150</c:v>
                </c:pt>
                <c:pt idx="3784">
                  <c:v>189200</c:v>
                </c:pt>
                <c:pt idx="3785">
                  <c:v>189250</c:v>
                </c:pt>
                <c:pt idx="3786">
                  <c:v>189300</c:v>
                </c:pt>
                <c:pt idx="3787">
                  <c:v>189350</c:v>
                </c:pt>
                <c:pt idx="3788">
                  <c:v>189400</c:v>
                </c:pt>
                <c:pt idx="3789">
                  <c:v>189450</c:v>
                </c:pt>
                <c:pt idx="3790">
                  <c:v>189500</c:v>
                </c:pt>
                <c:pt idx="3791">
                  <c:v>189550</c:v>
                </c:pt>
                <c:pt idx="3792">
                  <c:v>189600</c:v>
                </c:pt>
                <c:pt idx="3793">
                  <c:v>189650</c:v>
                </c:pt>
                <c:pt idx="3794">
                  <c:v>189700</c:v>
                </c:pt>
                <c:pt idx="3795">
                  <c:v>189750</c:v>
                </c:pt>
                <c:pt idx="3796">
                  <c:v>189800</c:v>
                </c:pt>
                <c:pt idx="3797">
                  <c:v>189850</c:v>
                </c:pt>
                <c:pt idx="3798">
                  <c:v>189900</c:v>
                </c:pt>
                <c:pt idx="3799">
                  <c:v>189950</c:v>
                </c:pt>
                <c:pt idx="3800">
                  <c:v>190000</c:v>
                </c:pt>
                <c:pt idx="3801">
                  <c:v>190050</c:v>
                </c:pt>
                <c:pt idx="3802">
                  <c:v>190100</c:v>
                </c:pt>
                <c:pt idx="3803">
                  <c:v>190150</c:v>
                </c:pt>
                <c:pt idx="3804">
                  <c:v>190200</c:v>
                </c:pt>
                <c:pt idx="3805">
                  <c:v>190250</c:v>
                </c:pt>
                <c:pt idx="3806">
                  <c:v>190300</c:v>
                </c:pt>
                <c:pt idx="3807">
                  <c:v>190350</c:v>
                </c:pt>
                <c:pt idx="3808">
                  <c:v>190400</c:v>
                </c:pt>
                <c:pt idx="3809">
                  <c:v>190450</c:v>
                </c:pt>
                <c:pt idx="3810">
                  <c:v>190500</c:v>
                </c:pt>
                <c:pt idx="3811">
                  <c:v>190550</c:v>
                </c:pt>
                <c:pt idx="3812">
                  <c:v>190600</c:v>
                </c:pt>
                <c:pt idx="3813">
                  <c:v>190650</c:v>
                </c:pt>
                <c:pt idx="3814">
                  <c:v>190700</c:v>
                </c:pt>
                <c:pt idx="3815">
                  <c:v>190750</c:v>
                </c:pt>
                <c:pt idx="3816">
                  <c:v>190800</c:v>
                </c:pt>
                <c:pt idx="3817">
                  <c:v>190850</c:v>
                </c:pt>
                <c:pt idx="3818">
                  <c:v>190900</c:v>
                </c:pt>
                <c:pt idx="3819">
                  <c:v>190950</c:v>
                </c:pt>
                <c:pt idx="3820">
                  <c:v>191000</c:v>
                </c:pt>
                <c:pt idx="3821">
                  <c:v>191050</c:v>
                </c:pt>
                <c:pt idx="3822">
                  <c:v>191100</c:v>
                </c:pt>
                <c:pt idx="3823">
                  <c:v>191150</c:v>
                </c:pt>
                <c:pt idx="3824">
                  <c:v>191200</c:v>
                </c:pt>
                <c:pt idx="3825">
                  <c:v>191250</c:v>
                </c:pt>
                <c:pt idx="3826">
                  <c:v>191300</c:v>
                </c:pt>
                <c:pt idx="3827">
                  <c:v>191350</c:v>
                </c:pt>
                <c:pt idx="3828">
                  <c:v>191400</c:v>
                </c:pt>
                <c:pt idx="3829">
                  <c:v>191450</c:v>
                </c:pt>
                <c:pt idx="3830">
                  <c:v>191500</c:v>
                </c:pt>
                <c:pt idx="3831">
                  <c:v>191550</c:v>
                </c:pt>
                <c:pt idx="3832">
                  <c:v>191600</c:v>
                </c:pt>
                <c:pt idx="3833">
                  <c:v>191650</c:v>
                </c:pt>
                <c:pt idx="3834">
                  <c:v>191700</c:v>
                </c:pt>
                <c:pt idx="3835">
                  <c:v>191750</c:v>
                </c:pt>
                <c:pt idx="3836">
                  <c:v>191800</c:v>
                </c:pt>
                <c:pt idx="3837">
                  <c:v>191850</c:v>
                </c:pt>
                <c:pt idx="3838">
                  <c:v>191900</c:v>
                </c:pt>
                <c:pt idx="3839">
                  <c:v>191950</c:v>
                </c:pt>
                <c:pt idx="3840">
                  <c:v>192000</c:v>
                </c:pt>
                <c:pt idx="3841">
                  <c:v>192050</c:v>
                </c:pt>
                <c:pt idx="3842">
                  <c:v>192100</c:v>
                </c:pt>
                <c:pt idx="3843">
                  <c:v>192150</c:v>
                </c:pt>
                <c:pt idx="3844">
                  <c:v>192200</c:v>
                </c:pt>
                <c:pt idx="3845">
                  <c:v>192250</c:v>
                </c:pt>
                <c:pt idx="3846">
                  <c:v>192300</c:v>
                </c:pt>
                <c:pt idx="3847">
                  <c:v>192350</c:v>
                </c:pt>
                <c:pt idx="3848">
                  <c:v>192400</c:v>
                </c:pt>
                <c:pt idx="3849">
                  <c:v>192450</c:v>
                </c:pt>
                <c:pt idx="3850">
                  <c:v>192500</c:v>
                </c:pt>
                <c:pt idx="3851">
                  <c:v>192550</c:v>
                </c:pt>
                <c:pt idx="3852">
                  <c:v>192600</c:v>
                </c:pt>
                <c:pt idx="3853">
                  <c:v>192650</c:v>
                </c:pt>
                <c:pt idx="3854">
                  <c:v>192700</c:v>
                </c:pt>
                <c:pt idx="3855">
                  <c:v>192750</c:v>
                </c:pt>
                <c:pt idx="3856">
                  <c:v>192800</c:v>
                </c:pt>
                <c:pt idx="3857">
                  <c:v>192850</c:v>
                </c:pt>
                <c:pt idx="3858">
                  <c:v>192900</c:v>
                </c:pt>
                <c:pt idx="3859">
                  <c:v>192950</c:v>
                </c:pt>
                <c:pt idx="3860">
                  <c:v>193000</c:v>
                </c:pt>
                <c:pt idx="3861">
                  <c:v>193050</c:v>
                </c:pt>
                <c:pt idx="3862">
                  <c:v>193100</c:v>
                </c:pt>
                <c:pt idx="3863">
                  <c:v>193150</c:v>
                </c:pt>
                <c:pt idx="3864">
                  <c:v>193200</c:v>
                </c:pt>
                <c:pt idx="3865">
                  <c:v>193250</c:v>
                </c:pt>
                <c:pt idx="3866">
                  <c:v>193300</c:v>
                </c:pt>
                <c:pt idx="3867">
                  <c:v>193350</c:v>
                </c:pt>
                <c:pt idx="3868">
                  <c:v>193400</c:v>
                </c:pt>
                <c:pt idx="3869">
                  <c:v>193450</c:v>
                </c:pt>
                <c:pt idx="3870">
                  <c:v>193500</c:v>
                </c:pt>
                <c:pt idx="3871">
                  <c:v>193550</c:v>
                </c:pt>
                <c:pt idx="3872">
                  <c:v>193600</c:v>
                </c:pt>
                <c:pt idx="3873">
                  <c:v>193650</c:v>
                </c:pt>
                <c:pt idx="3874">
                  <c:v>193700</c:v>
                </c:pt>
                <c:pt idx="3875">
                  <c:v>193750</c:v>
                </c:pt>
                <c:pt idx="3876">
                  <c:v>193800</c:v>
                </c:pt>
                <c:pt idx="3877">
                  <c:v>193850</c:v>
                </c:pt>
                <c:pt idx="3878">
                  <c:v>193900</c:v>
                </c:pt>
                <c:pt idx="3879">
                  <c:v>193950</c:v>
                </c:pt>
                <c:pt idx="3880">
                  <c:v>194000</c:v>
                </c:pt>
                <c:pt idx="3881">
                  <c:v>194050</c:v>
                </c:pt>
                <c:pt idx="3882">
                  <c:v>194100</c:v>
                </c:pt>
                <c:pt idx="3883">
                  <c:v>194150</c:v>
                </c:pt>
                <c:pt idx="3884">
                  <c:v>194200</c:v>
                </c:pt>
                <c:pt idx="3885">
                  <c:v>194250</c:v>
                </c:pt>
                <c:pt idx="3886">
                  <c:v>194300</c:v>
                </c:pt>
                <c:pt idx="3887">
                  <c:v>194350</c:v>
                </c:pt>
                <c:pt idx="3888">
                  <c:v>194400</c:v>
                </c:pt>
                <c:pt idx="3889">
                  <c:v>194450</c:v>
                </c:pt>
                <c:pt idx="3890">
                  <c:v>194500</c:v>
                </c:pt>
                <c:pt idx="3891">
                  <c:v>194550</c:v>
                </c:pt>
                <c:pt idx="3892">
                  <c:v>194600</c:v>
                </c:pt>
                <c:pt idx="3893">
                  <c:v>194650</c:v>
                </c:pt>
                <c:pt idx="3894">
                  <c:v>194700</c:v>
                </c:pt>
                <c:pt idx="3895">
                  <c:v>194750</c:v>
                </c:pt>
                <c:pt idx="3896">
                  <c:v>194800</c:v>
                </c:pt>
                <c:pt idx="3897">
                  <c:v>194850</c:v>
                </c:pt>
                <c:pt idx="3898">
                  <c:v>194900</c:v>
                </c:pt>
                <c:pt idx="3899">
                  <c:v>194950</c:v>
                </c:pt>
                <c:pt idx="3900">
                  <c:v>195000</c:v>
                </c:pt>
                <c:pt idx="3901">
                  <c:v>195050</c:v>
                </c:pt>
                <c:pt idx="3902">
                  <c:v>195100</c:v>
                </c:pt>
                <c:pt idx="3903">
                  <c:v>195150</c:v>
                </c:pt>
                <c:pt idx="3904">
                  <c:v>195200</c:v>
                </c:pt>
                <c:pt idx="3905">
                  <c:v>195250</c:v>
                </c:pt>
                <c:pt idx="3906">
                  <c:v>195300</c:v>
                </c:pt>
                <c:pt idx="3907">
                  <c:v>195350</c:v>
                </c:pt>
                <c:pt idx="3908">
                  <c:v>195400</c:v>
                </c:pt>
                <c:pt idx="3909">
                  <c:v>195450</c:v>
                </c:pt>
                <c:pt idx="3910">
                  <c:v>195500</c:v>
                </c:pt>
                <c:pt idx="3911">
                  <c:v>195550</c:v>
                </c:pt>
                <c:pt idx="3912">
                  <c:v>195600</c:v>
                </c:pt>
                <c:pt idx="3913">
                  <c:v>195650</c:v>
                </c:pt>
                <c:pt idx="3914">
                  <c:v>195700</c:v>
                </c:pt>
                <c:pt idx="3915">
                  <c:v>195750</c:v>
                </c:pt>
                <c:pt idx="3916">
                  <c:v>195800</c:v>
                </c:pt>
                <c:pt idx="3917">
                  <c:v>195850</c:v>
                </c:pt>
                <c:pt idx="3918">
                  <c:v>195900</c:v>
                </c:pt>
                <c:pt idx="3919">
                  <c:v>195950</c:v>
                </c:pt>
                <c:pt idx="3920">
                  <c:v>196000</c:v>
                </c:pt>
                <c:pt idx="3921">
                  <c:v>196050</c:v>
                </c:pt>
                <c:pt idx="3922">
                  <c:v>196100</c:v>
                </c:pt>
                <c:pt idx="3923">
                  <c:v>196150</c:v>
                </c:pt>
                <c:pt idx="3924">
                  <c:v>196200</c:v>
                </c:pt>
                <c:pt idx="3925">
                  <c:v>196250</c:v>
                </c:pt>
                <c:pt idx="3926">
                  <c:v>196300</c:v>
                </c:pt>
                <c:pt idx="3927">
                  <c:v>196350</c:v>
                </c:pt>
                <c:pt idx="3928">
                  <c:v>196400</c:v>
                </c:pt>
                <c:pt idx="3929">
                  <c:v>196450</c:v>
                </c:pt>
                <c:pt idx="3930">
                  <c:v>196500</c:v>
                </c:pt>
                <c:pt idx="3931">
                  <c:v>196550</c:v>
                </c:pt>
                <c:pt idx="3932">
                  <c:v>196600</c:v>
                </c:pt>
                <c:pt idx="3933">
                  <c:v>196650</c:v>
                </c:pt>
                <c:pt idx="3934">
                  <c:v>196700</c:v>
                </c:pt>
                <c:pt idx="3935">
                  <c:v>196750</c:v>
                </c:pt>
                <c:pt idx="3936">
                  <c:v>196800</c:v>
                </c:pt>
                <c:pt idx="3937">
                  <c:v>196850</c:v>
                </c:pt>
                <c:pt idx="3938">
                  <c:v>196900</c:v>
                </c:pt>
                <c:pt idx="3939">
                  <c:v>196950</c:v>
                </c:pt>
                <c:pt idx="3940">
                  <c:v>197000</c:v>
                </c:pt>
                <c:pt idx="3941">
                  <c:v>197050</c:v>
                </c:pt>
                <c:pt idx="3942">
                  <c:v>197100</c:v>
                </c:pt>
                <c:pt idx="3943">
                  <c:v>197150</c:v>
                </c:pt>
                <c:pt idx="3944">
                  <c:v>197200</c:v>
                </c:pt>
                <c:pt idx="3945">
                  <c:v>197250</c:v>
                </c:pt>
                <c:pt idx="3946">
                  <c:v>197300</c:v>
                </c:pt>
                <c:pt idx="3947">
                  <c:v>197350</c:v>
                </c:pt>
                <c:pt idx="3948">
                  <c:v>197400</c:v>
                </c:pt>
                <c:pt idx="3949">
                  <c:v>197450</c:v>
                </c:pt>
                <c:pt idx="3950">
                  <c:v>197500</c:v>
                </c:pt>
                <c:pt idx="3951">
                  <c:v>197550</c:v>
                </c:pt>
                <c:pt idx="3952">
                  <c:v>197600</c:v>
                </c:pt>
                <c:pt idx="3953">
                  <c:v>197650</c:v>
                </c:pt>
                <c:pt idx="3954">
                  <c:v>197700</c:v>
                </c:pt>
                <c:pt idx="3955">
                  <c:v>197750</c:v>
                </c:pt>
                <c:pt idx="3956">
                  <c:v>197800</c:v>
                </c:pt>
                <c:pt idx="3957">
                  <c:v>197850</c:v>
                </c:pt>
                <c:pt idx="3958">
                  <c:v>197900</c:v>
                </c:pt>
                <c:pt idx="3959">
                  <c:v>197950</c:v>
                </c:pt>
                <c:pt idx="3960">
                  <c:v>198000</c:v>
                </c:pt>
                <c:pt idx="3961">
                  <c:v>198050</c:v>
                </c:pt>
                <c:pt idx="3962">
                  <c:v>198100</c:v>
                </c:pt>
                <c:pt idx="3963">
                  <c:v>198150</c:v>
                </c:pt>
                <c:pt idx="3964">
                  <c:v>198200</c:v>
                </c:pt>
                <c:pt idx="3965">
                  <c:v>198250</c:v>
                </c:pt>
                <c:pt idx="3966">
                  <c:v>198300</c:v>
                </c:pt>
                <c:pt idx="3967">
                  <c:v>198350</c:v>
                </c:pt>
                <c:pt idx="3968">
                  <c:v>198400</c:v>
                </c:pt>
                <c:pt idx="3969">
                  <c:v>198450</c:v>
                </c:pt>
                <c:pt idx="3970">
                  <c:v>198500</c:v>
                </c:pt>
                <c:pt idx="3971">
                  <c:v>198550</c:v>
                </c:pt>
                <c:pt idx="3972">
                  <c:v>198600</c:v>
                </c:pt>
                <c:pt idx="3973">
                  <c:v>198650</c:v>
                </c:pt>
                <c:pt idx="3974">
                  <c:v>198700</c:v>
                </c:pt>
                <c:pt idx="3975">
                  <c:v>198750</c:v>
                </c:pt>
                <c:pt idx="3976">
                  <c:v>198800</c:v>
                </c:pt>
                <c:pt idx="3977">
                  <c:v>198850</c:v>
                </c:pt>
                <c:pt idx="3978">
                  <c:v>198900</c:v>
                </c:pt>
                <c:pt idx="3979">
                  <c:v>198950</c:v>
                </c:pt>
                <c:pt idx="3980">
                  <c:v>199000</c:v>
                </c:pt>
                <c:pt idx="3981">
                  <c:v>199050</c:v>
                </c:pt>
                <c:pt idx="3982">
                  <c:v>199100</c:v>
                </c:pt>
                <c:pt idx="3983">
                  <c:v>199150</c:v>
                </c:pt>
                <c:pt idx="3984">
                  <c:v>199200</c:v>
                </c:pt>
                <c:pt idx="3985">
                  <c:v>199250</c:v>
                </c:pt>
                <c:pt idx="3986">
                  <c:v>199300</c:v>
                </c:pt>
                <c:pt idx="3987">
                  <c:v>199350</c:v>
                </c:pt>
                <c:pt idx="3988">
                  <c:v>199400</c:v>
                </c:pt>
                <c:pt idx="3989">
                  <c:v>199450</c:v>
                </c:pt>
                <c:pt idx="3990">
                  <c:v>199500</c:v>
                </c:pt>
                <c:pt idx="3991">
                  <c:v>199550</c:v>
                </c:pt>
                <c:pt idx="3992">
                  <c:v>199600</c:v>
                </c:pt>
                <c:pt idx="3993">
                  <c:v>199650</c:v>
                </c:pt>
                <c:pt idx="3994">
                  <c:v>199700</c:v>
                </c:pt>
                <c:pt idx="3995">
                  <c:v>199750</c:v>
                </c:pt>
                <c:pt idx="3996">
                  <c:v>199800</c:v>
                </c:pt>
                <c:pt idx="3997">
                  <c:v>199850</c:v>
                </c:pt>
                <c:pt idx="3998">
                  <c:v>199900</c:v>
                </c:pt>
                <c:pt idx="3999">
                  <c:v>199950</c:v>
                </c:pt>
                <c:pt idx="4000">
                  <c:v>200000</c:v>
                </c:pt>
                <c:pt idx="4001">
                  <c:v>200050</c:v>
                </c:pt>
                <c:pt idx="4002">
                  <c:v>200100</c:v>
                </c:pt>
                <c:pt idx="4003">
                  <c:v>200150</c:v>
                </c:pt>
                <c:pt idx="4004">
                  <c:v>200200</c:v>
                </c:pt>
                <c:pt idx="4005">
                  <c:v>200250</c:v>
                </c:pt>
                <c:pt idx="4006">
                  <c:v>200300</c:v>
                </c:pt>
                <c:pt idx="4007">
                  <c:v>200350</c:v>
                </c:pt>
                <c:pt idx="4008">
                  <c:v>200400</c:v>
                </c:pt>
                <c:pt idx="4009">
                  <c:v>200450</c:v>
                </c:pt>
                <c:pt idx="4010">
                  <c:v>200500</c:v>
                </c:pt>
                <c:pt idx="4011">
                  <c:v>200550</c:v>
                </c:pt>
                <c:pt idx="4012">
                  <c:v>200600</c:v>
                </c:pt>
                <c:pt idx="4013">
                  <c:v>200650</c:v>
                </c:pt>
                <c:pt idx="4014">
                  <c:v>200700</c:v>
                </c:pt>
                <c:pt idx="4015">
                  <c:v>200750</c:v>
                </c:pt>
                <c:pt idx="4016">
                  <c:v>200800</c:v>
                </c:pt>
                <c:pt idx="4017">
                  <c:v>200850</c:v>
                </c:pt>
                <c:pt idx="4018">
                  <c:v>200900</c:v>
                </c:pt>
                <c:pt idx="4019">
                  <c:v>200950</c:v>
                </c:pt>
                <c:pt idx="4020">
                  <c:v>201000</c:v>
                </c:pt>
                <c:pt idx="4021">
                  <c:v>201050</c:v>
                </c:pt>
                <c:pt idx="4022">
                  <c:v>201100</c:v>
                </c:pt>
                <c:pt idx="4023">
                  <c:v>201150</c:v>
                </c:pt>
                <c:pt idx="4024">
                  <c:v>201200</c:v>
                </c:pt>
                <c:pt idx="4025">
                  <c:v>201250</c:v>
                </c:pt>
                <c:pt idx="4026">
                  <c:v>201300</c:v>
                </c:pt>
                <c:pt idx="4027">
                  <c:v>201350</c:v>
                </c:pt>
                <c:pt idx="4028">
                  <c:v>201400</c:v>
                </c:pt>
                <c:pt idx="4029">
                  <c:v>201450</c:v>
                </c:pt>
                <c:pt idx="4030">
                  <c:v>201500</c:v>
                </c:pt>
                <c:pt idx="4031">
                  <c:v>201550</c:v>
                </c:pt>
                <c:pt idx="4032">
                  <c:v>201600</c:v>
                </c:pt>
                <c:pt idx="4033">
                  <c:v>201650</c:v>
                </c:pt>
                <c:pt idx="4034">
                  <c:v>201700</c:v>
                </c:pt>
                <c:pt idx="4035">
                  <c:v>201750</c:v>
                </c:pt>
                <c:pt idx="4036">
                  <c:v>201800</c:v>
                </c:pt>
                <c:pt idx="4037">
                  <c:v>201850</c:v>
                </c:pt>
                <c:pt idx="4038">
                  <c:v>201900</c:v>
                </c:pt>
                <c:pt idx="4039">
                  <c:v>201950</c:v>
                </c:pt>
                <c:pt idx="4040">
                  <c:v>202000</c:v>
                </c:pt>
                <c:pt idx="4041">
                  <c:v>202050</c:v>
                </c:pt>
                <c:pt idx="4042">
                  <c:v>202100</c:v>
                </c:pt>
                <c:pt idx="4043">
                  <c:v>202150</c:v>
                </c:pt>
                <c:pt idx="4044">
                  <c:v>202200</c:v>
                </c:pt>
                <c:pt idx="4045">
                  <c:v>202250</c:v>
                </c:pt>
                <c:pt idx="4046">
                  <c:v>202300</c:v>
                </c:pt>
                <c:pt idx="4047">
                  <c:v>202350</c:v>
                </c:pt>
                <c:pt idx="4048">
                  <c:v>202400</c:v>
                </c:pt>
                <c:pt idx="4049">
                  <c:v>202450</c:v>
                </c:pt>
                <c:pt idx="4050">
                  <c:v>202500</c:v>
                </c:pt>
                <c:pt idx="4051">
                  <c:v>202550</c:v>
                </c:pt>
                <c:pt idx="4052">
                  <c:v>202600</c:v>
                </c:pt>
                <c:pt idx="4053">
                  <c:v>202650</c:v>
                </c:pt>
                <c:pt idx="4054">
                  <c:v>202700</c:v>
                </c:pt>
                <c:pt idx="4055">
                  <c:v>202750</c:v>
                </c:pt>
                <c:pt idx="4056">
                  <c:v>202800</c:v>
                </c:pt>
                <c:pt idx="4057">
                  <c:v>202850</c:v>
                </c:pt>
                <c:pt idx="4058">
                  <c:v>202900</c:v>
                </c:pt>
                <c:pt idx="4059">
                  <c:v>202950</c:v>
                </c:pt>
                <c:pt idx="4060">
                  <c:v>203000</c:v>
                </c:pt>
                <c:pt idx="4061">
                  <c:v>203050</c:v>
                </c:pt>
                <c:pt idx="4062">
                  <c:v>203100</c:v>
                </c:pt>
                <c:pt idx="4063">
                  <c:v>203150</c:v>
                </c:pt>
                <c:pt idx="4064">
                  <c:v>203200</c:v>
                </c:pt>
                <c:pt idx="4065">
                  <c:v>203250</c:v>
                </c:pt>
                <c:pt idx="4066">
                  <c:v>203300</c:v>
                </c:pt>
                <c:pt idx="4067">
                  <c:v>203350</c:v>
                </c:pt>
                <c:pt idx="4068">
                  <c:v>203400</c:v>
                </c:pt>
                <c:pt idx="4069">
                  <c:v>203450</c:v>
                </c:pt>
                <c:pt idx="4070">
                  <c:v>203500</c:v>
                </c:pt>
                <c:pt idx="4071">
                  <c:v>203550</c:v>
                </c:pt>
                <c:pt idx="4072">
                  <c:v>203600</c:v>
                </c:pt>
                <c:pt idx="4073">
                  <c:v>203650</c:v>
                </c:pt>
                <c:pt idx="4074">
                  <c:v>203700</c:v>
                </c:pt>
                <c:pt idx="4075">
                  <c:v>203750</c:v>
                </c:pt>
                <c:pt idx="4076">
                  <c:v>203800</c:v>
                </c:pt>
                <c:pt idx="4077">
                  <c:v>203850</c:v>
                </c:pt>
                <c:pt idx="4078">
                  <c:v>203900</c:v>
                </c:pt>
                <c:pt idx="4079">
                  <c:v>203950</c:v>
                </c:pt>
                <c:pt idx="4080">
                  <c:v>204000</c:v>
                </c:pt>
                <c:pt idx="4081">
                  <c:v>204050</c:v>
                </c:pt>
                <c:pt idx="4082">
                  <c:v>204100</c:v>
                </c:pt>
                <c:pt idx="4083">
                  <c:v>204150</c:v>
                </c:pt>
                <c:pt idx="4084">
                  <c:v>204200</c:v>
                </c:pt>
                <c:pt idx="4085">
                  <c:v>204250</c:v>
                </c:pt>
                <c:pt idx="4086">
                  <c:v>204300</c:v>
                </c:pt>
                <c:pt idx="4087">
                  <c:v>204350</c:v>
                </c:pt>
                <c:pt idx="4088">
                  <c:v>204400</c:v>
                </c:pt>
                <c:pt idx="4089">
                  <c:v>204450</c:v>
                </c:pt>
                <c:pt idx="4090">
                  <c:v>204500</c:v>
                </c:pt>
                <c:pt idx="4091">
                  <c:v>204550</c:v>
                </c:pt>
                <c:pt idx="4092">
                  <c:v>204600</c:v>
                </c:pt>
                <c:pt idx="4093">
                  <c:v>204650</c:v>
                </c:pt>
                <c:pt idx="4094">
                  <c:v>204700</c:v>
                </c:pt>
                <c:pt idx="4095">
                  <c:v>204750</c:v>
                </c:pt>
                <c:pt idx="4096">
                  <c:v>204800</c:v>
                </c:pt>
                <c:pt idx="4097">
                  <c:v>204850</c:v>
                </c:pt>
                <c:pt idx="4098">
                  <c:v>204900</c:v>
                </c:pt>
                <c:pt idx="4099">
                  <c:v>204950</c:v>
                </c:pt>
                <c:pt idx="4100">
                  <c:v>205000</c:v>
                </c:pt>
                <c:pt idx="4101">
                  <c:v>205050</c:v>
                </c:pt>
                <c:pt idx="4102">
                  <c:v>205100</c:v>
                </c:pt>
                <c:pt idx="4103">
                  <c:v>205150</c:v>
                </c:pt>
                <c:pt idx="4104">
                  <c:v>205200</c:v>
                </c:pt>
                <c:pt idx="4105">
                  <c:v>205250</c:v>
                </c:pt>
                <c:pt idx="4106">
                  <c:v>205300</c:v>
                </c:pt>
                <c:pt idx="4107">
                  <c:v>205350</c:v>
                </c:pt>
                <c:pt idx="4108">
                  <c:v>205400</c:v>
                </c:pt>
                <c:pt idx="4109">
                  <c:v>205450</c:v>
                </c:pt>
                <c:pt idx="4110">
                  <c:v>205500</c:v>
                </c:pt>
                <c:pt idx="4111">
                  <c:v>205550</c:v>
                </c:pt>
                <c:pt idx="4112">
                  <c:v>205600</c:v>
                </c:pt>
                <c:pt idx="4113">
                  <c:v>205650</c:v>
                </c:pt>
                <c:pt idx="4114">
                  <c:v>205700</c:v>
                </c:pt>
                <c:pt idx="4115">
                  <c:v>205750</c:v>
                </c:pt>
                <c:pt idx="4116">
                  <c:v>205800</c:v>
                </c:pt>
                <c:pt idx="4117">
                  <c:v>205850</c:v>
                </c:pt>
                <c:pt idx="4118">
                  <c:v>205900</c:v>
                </c:pt>
                <c:pt idx="4119">
                  <c:v>205950</c:v>
                </c:pt>
                <c:pt idx="4120">
                  <c:v>206000</c:v>
                </c:pt>
                <c:pt idx="4121">
                  <c:v>206050</c:v>
                </c:pt>
                <c:pt idx="4122">
                  <c:v>206100</c:v>
                </c:pt>
                <c:pt idx="4123">
                  <c:v>206150</c:v>
                </c:pt>
                <c:pt idx="4124">
                  <c:v>206200</c:v>
                </c:pt>
                <c:pt idx="4125">
                  <c:v>206250</c:v>
                </c:pt>
                <c:pt idx="4126">
                  <c:v>206300</c:v>
                </c:pt>
                <c:pt idx="4127">
                  <c:v>206350</c:v>
                </c:pt>
                <c:pt idx="4128">
                  <c:v>206400</c:v>
                </c:pt>
                <c:pt idx="4129">
                  <c:v>206450</c:v>
                </c:pt>
                <c:pt idx="4130">
                  <c:v>206500</c:v>
                </c:pt>
                <c:pt idx="4131">
                  <c:v>206550</c:v>
                </c:pt>
                <c:pt idx="4132">
                  <c:v>206600</c:v>
                </c:pt>
                <c:pt idx="4133">
                  <c:v>206650</c:v>
                </c:pt>
                <c:pt idx="4134">
                  <c:v>206700</c:v>
                </c:pt>
                <c:pt idx="4135">
                  <c:v>206750</c:v>
                </c:pt>
                <c:pt idx="4136">
                  <c:v>206800</c:v>
                </c:pt>
                <c:pt idx="4137">
                  <c:v>206850</c:v>
                </c:pt>
                <c:pt idx="4138">
                  <c:v>206900</c:v>
                </c:pt>
                <c:pt idx="4139">
                  <c:v>206950</c:v>
                </c:pt>
                <c:pt idx="4140">
                  <c:v>207000</c:v>
                </c:pt>
                <c:pt idx="4141">
                  <c:v>207050</c:v>
                </c:pt>
                <c:pt idx="4142">
                  <c:v>207100</c:v>
                </c:pt>
                <c:pt idx="4143">
                  <c:v>207150</c:v>
                </c:pt>
                <c:pt idx="4144">
                  <c:v>207200</c:v>
                </c:pt>
                <c:pt idx="4145">
                  <c:v>207250</c:v>
                </c:pt>
                <c:pt idx="4146">
                  <c:v>207300</c:v>
                </c:pt>
                <c:pt idx="4147">
                  <c:v>207350</c:v>
                </c:pt>
                <c:pt idx="4148">
                  <c:v>207400</c:v>
                </c:pt>
                <c:pt idx="4149">
                  <c:v>207450</c:v>
                </c:pt>
                <c:pt idx="4150">
                  <c:v>207500</c:v>
                </c:pt>
                <c:pt idx="4151">
                  <c:v>207550</c:v>
                </c:pt>
                <c:pt idx="4152">
                  <c:v>207600</c:v>
                </c:pt>
                <c:pt idx="4153">
                  <c:v>207650</c:v>
                </c:pt>
                <c:pt idx="4154">
                  <c:v>207700</c:v>
                </c:pt>
                <c:pt idx="4155">
                  <c:v>207750</c:v>
                </c:pt>
                <c:pt idx="4156">
                  <c:v>207800</c:v>
                </c:pt>
                <c:pt idx="4157">
                  <c:v>207850</c:v>
                </c:pt>
                <c:pt idx="4158">
                  <c:v>207900</c:v>
                </c:pt>
                <c:pt idx="4159">
                  <c:v>207950</c:v>
                </c:pt>
                <c:pt idx="4160">
                  <c:v>208000</c:v>
                </c:pt>
                <c:pt idx="4161">
                  <c:v>208050</c:v>
                </c:pt>
                <c:pt idx="4162">
                  <c:v>208100</c:v>
                </c:pt>
                <c:pt idx="4163">
                  <c:v>208150</c:v>
                </c:pt>
                <c:pt idx="4164">
                  <c:v>208200</c:v>
                </c:pt>
                <c:pt idx="4165">
                  <c:v>208250</c:v>
                </c:pt>
                <c:pt idx="4166">
                  <c:v>208300</c:v>
                </c:pt>
                <c:pt idx="4167">
                  <c:v>208350</c:v>
                </c:pt>
                <c:pt idx="4168">
                  <c:v>208400</c:v>
                </c:pt>
                <c:pt idx="4169">
                  <c:v>208450</c:v>
                </c:pt>
                <c:pt idx="4170">
                  <c:v>208500</c:v>
                </c:pt>
                <c:pt idx="4171">
                  <c:v>208550</c:v>
                </c:pt>
                <c:pt idx="4172">
                  <c:v>208600</c:v>
                </c:pt>
                <c:pt idx="4173">
                  <c:v>208650</c:v>
                </c:pt>
                <c:pt idx="4174">
                  <c:v>208700</c:v>
                </c:pt>
                <c:pt idx="4175">
                  <c:v>208750</c:v>
                </c:pt>
                <c:pt idx="4176">
                  <c:v>208800</c:v>
                </c:pt>
                <c:pt idx="4177">
                  <c:v>208850</c:v>
                </c:pt>
                <c:pt idx="4178">
                  <c:v>208900</c:v>
                </c:pt>
                <c:pt idx="4179">
                  <c:v>208950</c:v>
                </c:pt>
                <c:pt idx="4180">
                  <c:v>209000</c:v>
                </c:pt>
                <c:pt idx="4181">
                  <c:v>209050</c:v>
                </c:pt>
                <c:pt idx="4182">
                  <c:v>209100</c:v>
                </c:pt>
                <c:pt idx="4183">
                  <c:v>209150</c:v>
                </c:pt>
                <c:pt idx="4184">
                  <c:v>209200</c:v>
                </c:pt>
                <c:pt idx="4185">
                  <c:v>209250</c:v>
                </c:pt>
                <c:pt idx="4186">
                  <c:v>209300</c:v>
                </c:pt>
                <c:pt idx="4187">
                  <c:v>209350</c:v>
                </c:pt>
                <c:pt idx="4188">
                  <c:v>209400</c:v>
                </c:pt>
                <c:pt idx="4189">
                  <c:v>209450</c:v>
                </c:pt>
                <c:pt idx="4190">
                  <c:v>209500</c:v>
                </c:pt>
                <c:pt idx="4191">
                  <c:v>209550</c:v>
                </c:pt>
                <c:pt idx="4192">
                  <c:v>209600</c:v>
                </c:pt>
                <c:pt idx="4193">
                  <c:v>209650</c:v>
                </c:pt>
                <c:pt idx="4194">
                  <c:v>209700</c:v>
                </c:pt>
                <c:pt idx="4195">
                  <c:v>209750</c:v>
                </c:pt>
                <c:pt idx="4196">
                  <c:v>209800</c:v>
                </c:pt>
                <c:pt idx="4197">
                  <c:v>209850</c:v>
                </c:pt>
                <c:pt idx="4198">
                  <c:v>209900</c:v>
                </c:pt>
                <c:pt idx="4199">
                  <c:v>209950</c:v>
                </c:pt>
                <c:pt idx="4200">
                  <c:v>210000</c:v>
                </c:pt>
                <c:pt idx="4201">
                  <c:v>210050</c:v>
                </c:pt>
                <c:pt idx="4202">
                  <c:v>210100</c:v>
                </c:pt>
                <c:pt idx="4203">
                  <c:v>210150</c:v>
                </c:pt>
                <c:pt idx="4204">
                  <c:v>210200</c:v>
                </c:pt>
                <c:pt idx="4205">
                  <c:v>210250</c:v>
                </c:pt>
                <c:pt idx="4206">
                  <c:v>210300</c:v>
                </c:pt>
                <c:pt idx="4207">
                  <c:v>210350</c:v>
                </c:pt>
                <c:pt idx="4208">
                  <c:v>210400</c:v>
                </c:pt>
                <c:pt idx="4209">
                  <c:v>210450</c:v>
                </c:pt>
                <c:pt idx="4210">
                  <c:v>210500</c:v>
                </c:pt>
                <c:pt idx="4211">
                  <c:v>210550</c:v>
                </c:pt>
                <c:pt idx="4212">
                  <c:v>210600</c:v>
                </c:pt>
                <c:pt idx="4213">
                  <c:v>210650</c:v>
                </c:pt>
                <c:pt idx="4214">
                  <c:v>210700</c:v>
                </c:pt>
                <c:pt idx="4215">
                  <c:v>210750</c:v>
                </c:pt>
                <c:pt idx="4216">
                  <c:v>210800</c:v>
                </c:pt>
                <c:pt idx="4217">
                  <c:v>210850</c:v>
                </c:pt>
                <c:pt idx="4218">
                  <c:v>210900</c:v>
                </c:pt>
                <c:pt idx="4219">
                  <c:v>210950</c:v>
                </c:pt>
                <c:pt idx="4220">
                  <c:v>211000</c:v>
                </c:pt>
                <c:pt idx="4221">
                  <c:v>211050</c:v>
                </c:pt>
                <c:pt idx="4222">
                  <c:v>211100</c:v>
                </c:pt>
                <c:pt idx="4223">
                  <c:v>211150</c:v>
                </c:pt>
                <c:pt idx="4224">
                  <c:v>211200</c:v>
                </c:pt>
                <c:pt idx="4225">
                  <c:v>211250</c:v>
                </c:pt>
                <c:pt idx="4226">
                  <c:v>211300</c:v>
                </c:pt>
                <c:pt idx="4227">
                  <c:v>211350</c:v>
                </c:pt>
                <c:pt idx="4228">
                  <c:v>211400</c:v>
                </c:pt>
                <c:pt idx="4229">
                  <c:v>211450</c:v>
                </c:pt>
                <c:pt idx="4230">
                  <c:v>211500</c:v>
                </c:pt>
                <c:pt idx="4231">
                  <c:v>211550</c:v>
                </c:pt>
                <c:pt idx="4232">
                  <c:v>211600</c:v>
                </c:pt>
                <c:pt idx="4233">
                  <c:v>211650</c:v>
                </c:pt>
                <c:pt idx="4234">
                  <c:v>211700</c:v>
                </c:pt>
                <c:pt idx="4235">
                  <c:v>211750</c:v>
                </c:pt>
                <c:pt idx="4236">
                  <c:v>211800</c:v>
                </c:pt>
                <c:pt idx="4237">
                  <c:v>211850</c:v>
                </c:pt>
                <c:pt idx="4238">
                  <c:v>211900</c:v>
                </c:pt>
                <c:pt idx="4239">
                  <c:v>211950</c:v>
                </c:pt>
                <c:pt idx="4240">
                  <c:v>212000</c:v>
                </c:pt>
                <c:pt idx="4241">
                  <c:v>212050</c:v>
                </c:pt>
                <c:pt idx="4242">
                  <c:v>212100</c:v>
                </c:pt>
                <c:pt idx="4243">
                  <c:v>212150</c:v>
                </c:pt>
                <c:pt idx="4244">
                  <c:v>212200</c:v>
                </c:pt>
                <c:pt idx="4245">
                  <c:v>212250</c:v>
                </c:pt>
                <c:pt idx="4246">
                  <c:v>212300</c:v>
                </c:pt>
                <c:pt idx="4247">
                  <c:v>212350</c:v>
                </c:pt>
                <c:pt idx="4248">
                  <c:v>212400</c:v>
                </c:pt>
                <c:pt idx="4249">
                  <c:v>212450</c:v>
                </c:pt>
                <c:pt idx="4250">
                  <c:v>212500</c:v>
                </c:pt>
                <c:pt idx="4251">
                  <c:v>212550</c:v>
                </c:pt>
                <c:pt idx="4252">
                  <c:v>212600</c:v>
                </c:pt>
                <c:pt idx="4253">
                  <c:v>212650</c:v>
                </c:pt>
                <c:pt idx="4254">
                  <c:v>212700</c:v>
                </c:pt>
                <c:pt idx="4255">
                  <c:v>212750</c:v>
                </c:pt>
                <c:pt idx="4256">
                  <c:v>212800</c:v>
                </c:pt>
                <c:pt idx="4257">
                  <c:v>212850</c:v>
                </c:pt>
                <c:pt idx="4258">
                  <c:v>212900</c:v>
                </c:pt>
                <c:pt idx="4259">
                  <c:v>212950</c:v>
                </c:pt>
                <c:pt idx="4260">
                  <c:v>213000</c:v>
                </c:pt>
                <c:pt idx="4261">
                  <c:v>213050</c:v>
                </c:pt>
                <c:pt idx="4262">
                  <c:v>213100</c:v>
                </c:pt>
                <c:pt idx="4263">
                  <c:v>213150</c:v>
                </c:pt>
                <c:pt idx="4264">
                  <c:v>213200</c:v>
                </c:pt>
                <c:pt idx="4265">
                  <c:v>213250</c:v>
                </c:pt>
                <c:pt idx="4266">
                  <c:v>213300</c:v>
                </c:pt>
                <c:pt idx="4267">
                  <c:v>213350</c:v>
                </c:pt>
                <c:pt idx="4268">
                  <c:v>213400</c:v>
                </c:pt>
                <c:pt idx="4269">
                  <c:v>213450</c:v>
                </c:pt>
                <c:pt idx="4270">
                  <c:v>213500</c:v>
                </c:pt>
                <c:pt idx="4271">
                  <c:v>213550</c:v>
                </c:pt>
                <c:pt idx="4272">
                  <c:v>213600</c:v>
                </c:pt>
                <c:pt idx="4273">
                  <c:v>213650</c:v>
                </c:pt>
                <c:pt idx="4274">
                  <c:v>213700</c:v>
                </c:pt>
                <c:pt idx="4275">
                  <c:v>213750</c:v>
                </c:pt>
                <c:pt idx="4276">
                  <c:v>213800</c:v>
                </c:pt>
                <c:pt idx="4277">
                  <c:v>213850</c:v>
                </c:pt>
                <c:pt idx="4278">
                  <c:v>213900</c:v>
                </c:pt>
                <c:pt idx="4279">
                  <c:v>213950</c:v>
                </c:pt>
                <c:pt idx="4280">
                  <c:v>214000</c:v>
                </c:pt>
                <c:pt idx="4281">
                  <c:v>214050</c:v>
                </c:pt>
                <c:pt idx="4282">
                  <c:v>214100</c:v>
                </c:pt>
                <c:pt idx="4283">
                  <c:v>214150</c:v>
                </c:pt>
                <c:pt idx="4284">
                  <c:v>214200</c:v>
                </c:pt>
                <c:pt idx="4285">
                  <c:v>214250</c:v>
                </c:pt>
                <c:pt idx="4286">
                  <c:v>214300</c:v>
                </c:pt>
                <c:pt idx="4287">
                  <c:v>214350</c:v>
                </c:pt>
                <c:pt idx="4288">
                  <c:v>214400</c:v>
                </c:pt>
                <c:pt idx="4289">
                  <c:v>214450</c:v>
                </c:pt>
                <c:pt idx="4290">
                  <c:v>214500</c:v>
                </c:pt>
                <c:pt idx="4291">
                  <c:v>214550</c:v>
                </c:pt>
                <c:pt idx="4292">
                  <c:v>214600</c:v>
                </c:pt>
                <c:pt idx="4293">
                  <c:v>214650</c:v>
                </c:pt>
                <c:pt idx="4294">
                  <c:v>214700</c:v>
                </c:pt>
                <c:pt idx="4295">
                  <c:v>214750</c:v>
                </c:pt>
                <c:pt idx="4296">
                  <c:v>214800</c:v>
                </c:pt>
                <c:pt idx="4297">
                  <c:v>214850</c:v>
                </c:pt>
                <c:pt idx="4298">
                  <c:v>214900</c:v>
                </c:pt>
                <c:pt idx="4299">
                  <c:v>214950</c:v>
                </c:pt>
                <c:pt idx="4300">
                  <c:v>215000</c:v>
                </c:pt>
                <c:pt idx="4301">
                  <c:v>215050</c:v>
                </c:pt>
                <c:pt idx="4302">
                  <c:v>215100</c:v>
                </c:pt>
                <c:pt idx="4303">
                  <c:v>215150</c:v>
                </c:pt>
                <c:pt idx="4304">
                  <c:v>215200</c:v>
                </c:pt>
                <c:pt idx="4305">
                  <c:v>215250</c:v>
                </c:pt>
                <c:pt idx="4306">
                  <c:v>215300</c:v>
                </c:pt>
                <c:pt idx="4307">
                  <c:v>215350</c:v>
                </c:pt>
                <c:pt idx="4308">
                  <c:v>215400</c:v>
                </c:pt>
                <c:pt idx="4309">
                  <c:v>215450</c:v>
                </c:pt>
                <c:pt idx="4310">
                  <c:v>215500</c:v>
                </c:pt>
                <c:pt idx="4311">
                  <c:v>215550</c:v>
                </c:pt>
                <c:pt idx="4312">
                  <c:v>215600</c:v>
                </c:pt>
                <c:pt idx="4313">
                  <c:v>215650</c:v>
                </c:pt>
                <c:pt idx="4314">
                  <c:v>215700</c:v>
                </c:pt>
                <c:pt idx="4315">
                  <c:v>215750</c:v>
                </c:pt>
                <c:pt idx="4316">
                  <c:v>215800</c:v>
                </c:pt>
                <c:pt idx="4317">
                  <c:v>215850</c:v>
                </c:pt>
                <c:pt idx="4318">
                  <c:v>215900</c:v>
                </c:pt>
                <c:pt idx="4319">
                  <c:v>215950</c:v>
                </c:pt>
                <c:pt idx="4320">
                  <c:v>216000</c:v>
                </c:pt>
                <c:pt idx="4321">
                  <c:v>216050</c:v>
                </c:pt>
                <c:pt idx="4322">
                  <c:v>216100</c:v>
                </c:pt>
                <c:pt idx="4323">
                  <c:v>216150</c:v>
                </c:pt>
                <c:pt idx="4324">
                  <c:v>216200</c:v>
                </c:pt>
                <c:pt idx="4325">
                  <c:v>216250</c:v>
                </c:pt>
                <c:pt idx="4326">
                  <c:v>216300</c:v>
                </c:pt>
                <c:pt idx="4327">
                  <c:v>216350</c:v>
                </c:pt>
                <c:pt idx="4328">
                  <c:v>216400</c:v>
                </c:pt>
                <c:pt idx="4329">
                  <c:v>216450</c:v>
                </c:pt>
                <c:pt idx="4330">
                  <c:v>216500</c:v>
                </c:pt>
                <c:pt idx="4331">
                  <c:v>216550</c:v>
                </c:pt>
                <c:pt idx="4332">
                  <c:v>216600</c:v>
                </c:pt>
                <c:pt idx="4333">
                  <c:v>216650</c:v>
                </c:pt>
                <c:pt idx="4334">
                  <c:v>216700</c:v>
                </c:pt>
                <c:pt idx="4335">
                  <c:v>216750</c:v>
                </c:pt>
                <c:pt idx="4336">
                  <c:v>216800</c:v>
                </c:pt>
                <c:pt idx="4337">
                  <c:v>216850</c:v>
                </c:pt>
                <c:pt idx="4338">
                  <c:v>216900</c:v>
                </c:pt>
                <c:pt idx="4339">
                  <c:v>216950</c:v>
                </c:pt>
                <c:pt idx="4340">
                  <c:v>217000</c:v>
                </c:pt>
                <c:pt idx="4341">
                  <c:v>217050</c:v>
                </c:pt>
                <c:pt idx="4342">
                  <c:v>217100</c:v>
                </c:pt>
                <c:pt idx="4343">
                  <c:v>217150</c:v>
                </c:pt>
                <c:pt idx="4344">
                  <c:v>217200</c:v>
                </c:pt>
                <c:pt idx="4345">
                  <c:v>217250</c:v>
                </c:pt>
                <c:pt idx="4346">
                  <c:v>217300</c:v>
                </c:pt>
                <c:pt idx="4347">
                  <c:v>217350</c:v>
                </c:pt>
                <c:pt idx="4348">
                  <c:v>217400</c:v>
                </c:pt>
                <c:pt idx="4349">
                  <c:v>217450</c:v>
                </c:pt>
                <c:pt idx="4350">
                  <c:v>217500</c:v>
                </c:pt>
                <c:pt idx="4351">
                  <c:v>217550</c:v>
                </c:pt>
                <c:pt idx="4352">
                  <c:v>217600</c:v>
                </c:pt>
                <c:pt idx="4353">
                  <c:v>217650</c:v>
                </c:pt>
                <c:pt idx="4354">
                  <c:v>217700</c:v>
                </c:pt>
                <c:pt idx="4355">
                  <c:v>217750</c:v>
                </c:pt>
                <c:pt idx="4356">
                  <c:v>217800</c:v>
                </c:pt>
                <c:pt idx="4357">
                  <c:v>217850</c:v>
                </c:pt>
                <c:pt idx="4358">
                  <c:v>217900</c:v>
                </c:pt>
                <c:pt idx="4359">
                  <c:v>217950</c:v>
                </c:pt>
                <c:pt idx="4360">
                  <c:v>218000</c:v>
                </c:pt>
                <c:pt idx="4361">
                  <c:v>218050</c:v>
                </c:pt>
                <c:pt idx="4362">
                  <c:v>218100</c:v>
                </c:pt>
                <c:pt idx="4363">
                  <c:v>218150</c:v>
                </c:pt>
                <c:pt idx="4364">
                  <c:v>218200</c:v>
                </c:pt>
                <c:pt idx="4365">
                  <c:v>218250</c:v>
                </c:pt>
                <c:pt idx="4366">
                  <c:v>218300</c:v>
                </c:pt>
                <c:pt idx="4367">
                  <c:v>218350</c:v>
                </c:pt>
                <c:pt idx="4368">
                  <c:v>218400</c:v>
                </c:pt>
                <c:pt idx="4369">
                  <c:v>218450</c:v>
                </c:pt>
                <c:pt idx="4370">
                  <c:v>218500</c:v>
                </c:pt>
                <c:pt idx="4371">
                  <c:v>218550</c:v>
                </c:pt>
                <c:pt idx="4372">
                  <c:v>218600</c:v>
                </c:pt>
                <c:pt idx="4373">
                  <c:v>218650</c:v>
                </c:pt>
                <c:pt idx="4374">
                  <c:v>218700</c:v>
                </c:pt>
                <c:pt idx="4375">
                  <c:v>218750</c:v>
                </c:pt>
                <c:pt idx="4376">
                  <c:v>218800</c:v>
                </c:pt>
                <c:pt idx="4377">
                  <c:v>218850</c:v>
                </c:pt>
                <c:pt idx="4378">
                  <c:v>218900</c:v>
                </c:pt>
                <c:pt idx="4379">
                  <c:v>218950</c:v>
                </c:pt>
                <c:pt idx="4380">
                  <c:v>219000</c:v>
                </c:pt>
                <c:pt idx="4381">
                  <c:v>219050</c:v>
                </c:pt>
                <c:pt idx="4382">
                  <c:v>219100</c:v>
                </c:pt>
                <c:pt idx="4383">
                  <c:v>219150</c:v>
                </c:pt>
                <c:pt idx="4384">
                  <c:v>219200</c:v>
                </c:pt>
                <c:pt idx="4385">
                  <c:v>219250</c:v>
                </c:pt>
                <c:pt idx="4386">
                  <c:v>219300</c:v>
                </c:pt>
                <c:pt idx="4387">
                  <c:v>219350</c:v>
                </c:pt>
                <c:pt idx="4388">
                  <c:v>219400</c:v>
                </c:pt>
                <c:pt idx="4389">
                  <c:v>219450</c:v>
                </c:pt>
                <c:pt idx="4390">
                  <c:v>219500</c:v>
                </c:pt>
                <c:pt idx="4391">
                  <c:v>219550</c:v>
                </c:pt>
                <c:pt idx="4392">
                  <c:v>219600</c:v>
                </c:pt>
                <c:pt idx="4393">
                  <c:v>219650</c:v>
                </c:pt>
                <c:pt idx="4394">
                  <c:v>219700</c:v>
                </c:pt>
                <c:pt idx="4395">
                  <c:v>219750</c:v>
                </c:pt>
                <c:pt idx="4396">
                  <c:v>219800</c:v>
                </c:pt>
                <c:pt idx="4397">
                  <c:v>219850</c:v>
                </c:pt>
                <c:pt idx="4398">
                  <c:v>219900</c:v>
                </c:pt>
                <c:pt idx="4399">
                  <c:v>219950</c:v>
                </c:pt>
                <c:pt idx="4400">
                  <c:v>220000</c:v>
                </c:pt>
                <c:pt idx="4401">
                  <c:v>220050</c:v>
                </c:pt>
                <c:pt idx="4402">
                  <c:v>220100</c:v>
                </c:pt>
                <c:pt idx="4403">
                  <c:v>220150</c:v>
                </c:pt>
                <c:pt idx="4404">
                  <c:v>220200</c:v>
                </c:pt>
                <c:pt idx="4405">
                  <c:v>220250</c:v>
                </c:pt>
                <c:pt idx="4406">
                  <c:v>220300</c:v>
                </c:pt>
                <c:pt idx="4407">
                  <c:v>220350</c:v>
                </c:pt>
                <c:pt idx="4408">
                  <c:v>220400</c:v>
                </c:pt>
                <c:pt idx="4409">
                  <c:v>220450</c:v>
                </c:pt>
                <c:pt idx="4410">
                  <c:v>220500</c:v>
                </c:pt>
                <c:pt idx="4411">
                  <c:v>220550</c:v>
                </c:pt>
                <c:pt idx="4412">
                  <c:v>220600</c:v>
                </c:pt>
                <c:pt idx="4413">
                  <c:v>220650</c:v>
                </c:pt>
                <c:pt idx="4414">
                  <c:v>220700</c:v>
                </c:pt>
                <c:pt idx="4415">
                  <c:v>220750</c:v>
                </c:pt>
                <c:pt idx="4416">
                  <c:v>220800</c:v>
                </c:pt>
                <c:pt idx="4417">
                  <c:v>220850</c:v>
                </c:pt>
                <c:pt idx="4418">
                  <c:v>220900</c:v>
                </c:pt>
                <c:pt idx="4419">
                  <c:v>220950</c:v>
                </c:pt>
                <c:pt idx="4420">
                  <c:v>221000</c:v>
                </c:pt>
                <c:pt idx="4421">
                  <c:v>221050</c:v>
                </c:pt>
                <c:pt idx="4422">
                  <c:v>221100</c:v>
                </c:pt>
                <c:pt idx="4423">
                  <c:v>221150</c:v>
                </c:pt>
                <c:pt idx="4424">
                  <c:v>221200</c:v>
                </c:pt>
                <c:pt idx="4425">
                  <c:v>221250</c:v>
                </c:pt>
                <c:pt idx="4426">
                  <c:v>221300</c:v>
                </c:pt>
                <c:pt idx="4427">
                  <c:v>221350</c:v>
                </c:pt>
                <c:pt idx="4428">
                  <c:v>221400</c:v>
                </c:pt>
                <c:pt idx="4429">
                  <c:v>221450</c:v>
                </c:pt>
                <c:pt idx="4430">
                  <c:v>221500</c:v>
                </c:pt>
                <c:pt idx="4431">
                  <c:v>221550</c:v>
                </c:pt>
                <c:pt idx="4432">
                  <c:v>221600</c:v>
                </c:pt>
                <c:pt idx="4433">
                  <c:v>221650</c:v>
                </c:pt>
                <c:pt idx="4434">
                  <c:v>221700</c:v>
                </c:pt>
                <c:pt idx="4435">
                  <c:v>221750</c:v>
                </c:pt>
                <c:pt idx="4436">
                  <c:v>221800</c:v>
                </c:pt>
                <c:pt idx="4437">
                  <c:v>221850</c:v>
                </c:pt>
                <c:pt idx="4438">
                  <c:v>221900</c:v>
                </c:pt>
                <c:pt idx="4439">
                  <c:v>221950</c:v>
                </c:pt>
                <c:pt idx="4440">
                  <c:v>222000</c:v>
                </c:pt>
                <c:pt idx="4441">
                  <c:v>222050</c:v>
                </c:pt>
                <c:pt idx="4442">
                  <c:v>222100</c:v>
                </c:pt>
                <c:pt idx="4443">
                  <c:v>222150</c:v>
                </c:pt>
                <c:pt idx="4444">
                  <c:v>222200</c:v>
                </c:pt>
                <c:pt idx="4445">
                  <c:v>222250</c:v>
                </c:pt>
                <c:pt idx="4446">
                  <c:v>222300</c:v>
                </c:pt>
                <c:pt idx="4447">
                  <c:v>222350</c:v>
                </c:pt>
                <c:pt idx="4448">
                  <c:v>222400</c:v>
                </c:pt>
                <c:pt idx="4449">
                  <c:v>222450</c:v>
                </c:pt>
                <c:pt idx="4450">
                  <c:v>222500</c:v>
                </c:pt>
                <c:pt idx="4451">
                  <c:v>222550</c:v>
                </c:pt>
                <c:pt idx="4452">
                  <c:v>222600</c:v>
                </c:pt>
                <c:pt idx="4453">
                  <c:v>222650</c:v>
                </c:pt>
                <c:pt idx="4454">
                  <c:v>222700</c:v>
                </c:pt>
                <c:pt idx="4455">
                  <c:v>222750</c:v>
                </c:pt>
                <c:pt idx="4456">
                  <c:v>222800</c:v>
                </c:pt>
                <c:pt idx="4457">
                  <c:v>222850</c:v>
                </c:pt>
                <c:pt idx="4458">
                  <c:v>222900</c:v>
                </c:pt>
                <c:pt idx="4459">
                  <c:v>222950</c:v>
                </c:pt>
                <c:pt idx="4460">
                  <c:v>223000</c:v>
                </c:pt>
                <c:pt idx="4461">
                  <c:v>223050</c:v>
                </c:pt>
                <c:pt idx="4462">
                  <c:v>223100</c:v>
                </c:pt>
                <c:pt idx="4463">
                  <c:v>223150</c:v>
                </c:pt>
                <c:pt idx="4464">
                  <c:v>223200</c:v>
                </c:pt>
                <c:pt idx="4465">
                  <c:v>223250</c:v>
                </c:pt>
                <c:pt idx="4466">
                  <c:v>223300</c:v>
                </c:pt>
                <c:pt idx="4467">
                  <c:v>223350</c:v>
                </c:pt>
                <c:pt idx="4468">
                  <c:v>223400</c:v>
                </c:pt>
                <c:pt idx="4469">
                  <c:v>223450</c:v>
                </c:pt>
                <c:pt idx="4470">
                  <c:v>223500</c:v>
                </c:pt>
                <c:pt idx="4471">
                  <c:v>223550</c:v>
                </c:pt>
                <c:pt idx="4472">
                  <c:v>223600</c:v>
                </c:pt>
                <c:pt idx="4473">
                  <c:v>223650</c:v>
                </c:pt>
                <c:pt idx="4474">
                  <c:v>223700</c:v>
                </c:pt>
                <c:pt idx="4475">
                  <c:v>223750</c:v>
                </c:pt>
                <c:pt idx="4476">
                  <c:v>223800</c:v>
                </c:pt>
                <c:pt idx="4477">
                  <c:v>223850</c:v>
                </c:pt>
                <c:pt idx="4478">
                  <c:v>223900</c:v>
                </c:pt>
                <c:pt idx="4479">
                  <c:v>223950</c:v>
                </c:pt>
                <c:pt idx="4480">
                  <c:v>224000</c:v>
                </c:pt>
                <c:pt idx="4481">
                  <c:v>224050</c:v>
                </c:pt>
                <c:pt idx="4482">
                  <c:v>224100</c:v>
                </c:pt>
                <c:pt idx="4483">
                  <c:v>224150</c:v>
                </c:pt>
                <c:pt idx="4484">
                  <c:v>224200</c:v>
                </c:pt>
                <c:pt idx="4485">
                  <c:v>224250</c:v>
                </c:pt>
                <c:pt idx="4486">
                  <c:v>224300</c:v>
                </c:pt>
                <c:pt idx="4487">
                  <c:v>224350</c:v>
                </c:pt>
                <c:pt idx="4488">
                  <c:v>224400</c:v>
                </c:pt>
                <c:pt idx="4489">
                  <c:v>224450</c:v>
                </c:pt>
                <c:pt idx="4490">
                  <c:v>224500</c:v>
                </c:pt>
                <c:pt idx="4491">
                  <c:v>224550</c:v>
                </c:pt>
                <c:pt idx="4492">
                  <c:v>224600</c:v>
                </c:pt>
                <c:pt idx="4493">
                  <c:v>224650</c:v>
                </c:pt>
                <c:pt idx="4494">
                  <c:v>224700</c:v>
                </c:pt>
                <c:pt idx="4495">
                  <c:v>224750</c:v>
                </c:pt>
                <c:pt idx="4496">
                  <c:v>224800</c:v>
                </c:pt>
                <c:pt idx="4497">
                  <c:v>224850</c:v>
                </c:pt>
                <c:pt idx="4498">
                  <c:v>224900</c:v>
                </c:pt>
                <c:pt idx="4499">
                  <c:v>224950</c:v>
                </c:pt>
                <c:pt idx="4500">
                  <c:v>225000</c:v>
                </c:pt>
                <c:pt idx="4501">
                  <c:v>225050</c:v>
                </c:pt>
                <c:pt idx="4502">
                  <c:v>225100</c:v>
                </c:pt>
                <c:pt idx="4503">
                  <c:v>225150</c:v>
                </c:pt>
                <c:pt idx="4504">
                  <c:v>225200</c:v>
                </c:pt>
                <c:pt idx="4505">
                  <c:v>225250</c:v>
                </c:pt>
                <c:pt idx="4506">
                  <c:v>225300</c:v>
                </c:pt>
                <c:pt idx="4507">
                  <c:v>225350</c:v>
                </c:pt>
                <c:pt idx="4508">
                  <c:v>225400</c:v>
                </c:pt>
                <c:pt idx="4509">
                  <c:v>225450</c:v>
                </c:pt>
                <c:pt idx="4510">
                  <c:v>225500</c:v>
                </c:pt>
                <c:pt idx="4511">
                  <c:v>225550</c:v>
                </c:pt>
                <c:pt idx="4512">
                  <c:v>225600</c:v>
                </c:pt>
                <c:pt idx="4513">
                  <c:v>225650</c:v>
                </c:pt>
                <c:pt idx="4514">
                  <c:v>225700</c:v>
                </c:pt>
                <c:pt idx="4515">
                  <c:v>225750</c:v>
                </c:pt>
                <c:pt idx="4516">
                  <c:v>225800</c:v>
                </c:pt>
                <c:pt idx="4517">
                  <c:v>225850</c:v>
                </c:pt>
                <c:pt idx="4518">
                  <c:v>225900</c:v>
                </c:pt>
                <c:pt idx="4519">
                  <c:v>225950</c:v>
                </c:pt>
                <c:pt idx="4520">
                  <c:v>226000</c:v>
                </c:pt>
                <c:pt idx="4521">
                  <c:v>226050</c:v>
                </c:pt>
                <c:pt idx="4522">
                  <c:v>226100</c:v>
                </c:pt>
                <c:pt idx="4523">
                  <c:v>226150</c:v>
                </c:pt>
                <c:pt idx="4524">
                  <c:v>226200</c:v>
                </c:pt>
                <c:pt idx="4525">
                  <c:v>226250</c:v>
                </c:pt>
                <c:pt idx="4526">
                  <c:v>226300</c:v>
                </c:pt>
                <c:pt idx="4527">
                  <c:v>226350</c:v>
                </c:pt>
                <c:pt idx="4528">
                  <c:v>226400</c:v>
                </c:pt>
                <c:pt idx="4529">
                  <c:v>226450</c:v>
                </c:pt>
                <c:pt idx="4530">
                  <c:v>226500</c:v>
                </c:pt>
                <c:pt idx="4531">
                  <c:v>226550</c:v>
                </c:pt>
                <c:pt idx="4532">
                  <c:v>226600</c:v>
                </c:pt>
                <c:pt idx="4533">
                  <c:v>226650</c:v>
                </c:pt>
                <c:pt idx="4534">
                  <c:v>226700</c:v>
                </c:pt>
                <c:pt idx="4535">
                  <c:v>226750</c:v>
                </c:pt>
                <c:pt idx="4536">
                  <c:v>226800</c:v>
                </c:pt>
                <c:pt idx="4537">
                  <c:v>226850</c:v>
                </c:pt>
                <c:pt idx="4538">
                  <c:v>226900</c:v>
                </c:pt>
                <c:pt idx="4539">
                  <c:v>226950</c:v>
                </c:pt>
                <c:pt idx="4540">
                  <c:v>227000</c:v>
                </c:pt>
                <c:pt idx="4541">
                  <c:v>227050</c:v>
                </c:pt>
                <c:pt idx="4542">
                  <c:v>227100</c:v>
                </c:pt>
                <c:pt idx="4543">
                  <c:v>227150</c:v>
                </c:pt>
                <c:pt idx="4544">
                  <c:v>227200</c:v>
                </c:pt>
                <c:pt idx="4545">
                  <c:v>227250</c:v>
                </c:pt>
                <c:pt idx="4546">
                  <c:v>227300</c:v>
                </c:pt>
                <c:pt idx="4547">
                  <c:v>227350</c:v>
                </c:pt>
                <c:pt idx="4548">
                  <c:v>227400</c:v>
                </c:pt>
                <c:pt idx="4549">
                  <c:v>227450</c:v>
                </c:pt>
                <c:pt idx="4550">
                  <c:v>227500</c:v>
                </c:pt>
                <c:pt idx="4551">
                  <c:v>227550</c:v>
                </c:pt>
                <c:pt idx="4552">
                  <c:v>227600</c:v>
                </c:pt>
                <c:pt idx="4553">
                  <c:v>227650</c:v>
                </c:pt>
                <c:pt idx="4554">
                  <c:v>227700</c:v>
                </c:pt>
                <c:pt idx="4555">
                  <c:v>227750</c:v>
                </c:pt>
                <c:pt idx="4556">
                  <c:v>227800</c:v>
                </c:pt>
                <c:pt idx="4557">
                  <c:v>227850</c:v>
                </c:pt>
                <c:pt idx="4558">
                  <c:v>227900</c:v>
                </c:pt>
                <c:pt idx="4559">
                  <c:v>227950</c:v>
                </c:pt>
                <c:pt idx="4560">
                  <c:v>228000</c:v>
                </c:pt>
                <c:pt idx="4561">
                  <c:v>228050</c:v>
                </c:pt>
                <c:pt idx="4562">
                  <c:v>228100</c:v>
                </c:pt>
                <c:pt idx="4563">
                  <c:v>228150</c:v>
                </c:pt>
                <c:pt idx="4564">
                  <c:v>228200</c:v>
                </c:pt>
                <c:pt idx="4565">
                  <c:v>228250</c:v>
                </c:pt>
                <c:pt idx="4566">
                  <c:v>228300</c:v>
                </c:pt>
                <c:pt idx="4567">
                  <c:v>228350</c:v>
                </c:pt>
                <c:pt idx="4568">
                  <c:v>228400</c:v>
                </c:pt>
                <c:pt idx="4569">
                  <c:v>228450</c:v>
                </c:pt>
                <c:pt idx="4570">
                  <c:v>228500</c:v>
                </c:pt>
                <c:pt idx="4571">
                  <c:v>228550</c:v>
                </c:pt>
                <c:pt idx="4572">
                  <c:v>228600</c:v>
                </c:pt>
                <c:pt idx="4573">
                  <c:v>228650</c:v>
                </c:pt>
                <c:pt idx="4574">
                  <c:v>228700</c:v>
                </c:pt>
                <c:pt idx="4575">
                  <c:v>228750</c:v>
                </c:pt>
                <c:pt idx="4576">
                  <c:v>228800</c:v>
                </c:pt>
                <c:pt idx="4577">
                  <c:v>228850</c:v>
                </c:pt>
                <c:pt idx="4578">
                  <c:v>228900</c:v>
                </c:pt>
                <c:pt idx="4579">
                  <c:v>228950</c:v>
                </c:pt>
                <c:pt idx="4580">
                  <c:v>229000</c:v>
                </c:pt>
                <c:pt idx="4581">
                  <c:v>229050</c:v>
                </c:pt>
                <c:pt idx="4582">
                  <c:v>229100</c:v>
                </c:pt>
                <c:pt idx="4583">
                  <c:v>229150</c:v>
                </c:pt>
                <c:pt idx="4584">
                  <c:v>229200</c:v>
                </c:pt>
                <c:pt idx="4585">
                  <c:v>229250</c:v>
                </c:pt>
                <c:pt idx="4586">
                  <c:v>229300</c:v>
                </c:pt>
                <c:pt idx="4587">
                  <c:v>229350</c:v>
                </c:pt>
                <c:pt idx="4588">
                  <c:v>229400</c:v>
                </c:pt>
                <c:pt idx="4589">
                  <c:v>229450</c:v>
                </c:pt>
                <c:pt idx="4590">
                  <c:v>229500</c:v>
                </c:pt>
                <c:pt idx="4591">
                  <c:v>229550</c:v>
                </c:pt>
                <c:pt idx="4592">
                  <c:v>229600</c:v>
                </c:pt>
                <c:pt idx="4593">
                  <c:v>229650</c:v>
                </c:pt>
                <c:pt idx="4594">
                  <c:v>229700</c:v>
                </c:pt>
                <c:pt idx="4595">
                  <c:v>229750</c:v>
                </c:pt>
                <c:pt idx="4596">
                  <c:v>229800</c:v>
                </c:pt>
                <c:pt idx="4597">
                  <c:v>229850</c:v>
                </c:pt>
                <c:pt idx="4598">
                  <c:v>229900</c:v>
                </c:pt>
                <c:pt idx="4599">
                  <c:v>229950</c:v>
                </c:pt>
                <c:pt idx="4600">
                  <c:v>230000</c:v>
                </c:pt>
                <c:pt idx="4601">
                  <c:v>230050</c:v>
                </c:pt>
                <c:pt idx="4602">
                  <c:v>230100</c:v>
                </c:pt>
                <c:pt idx="4603">
                  <c:v>230150</c:v>
                </c:pt>
                <c:pt idx="4604">
                  <c:v>230200</c:v>
                </c:pt>
                <c:pt idx="4605">
                  <c:v>230250</c:v>
                </c:pt>
                <c:pt idx="4606">
                  <c:v>230300</c:v>
                </c:pt>
                <c:pt idx="4607">
                  <c:v>230350</c:v>
                </c:pt>
                <c:pt idx="4608">
                  <c:v>230400</c:v>
                </c:pt>
                <c:pt idx="4609">
                  <c:v>230450</c:v>
                </c:pt>
                <c:pt idx="4610">
                  <c:v>230500</c:v>
                </c:pt>
                <c:pt idx="4611">
                  <c:v>230550</c:v>
                </c:pt>
                <c:pt idx="4612">
                  <c:v>230600</c:v>
                </c:pt>
                <c:pt idx="4613">
                  <c:v>230650</c:v>
                </c:pt>
                <c:pt idx="4614">
                  <c:v>230700</c:v>
                </c:pt>
                <c:pt idx="4615">
                  <c:v>230750</c:v>
                </c:pt>
                <c:pt idx="4616">
                  <c:v>230800</c:v>
                </c:pt>
                <c:pt idx="4617">
                  <c:v>230850</c:v>
                </c:pt>
                <c:pt idx="4618">
                  <c:v>230900</c:v>
                </c:pt>
                <c:pt idx="4619">
                  <c:v>230950</c:v>
                </c:pt>
                <c:pt idx="4620">
                  <c:v>231000</c:v>
                </c:pt>
                <c:pt idx="4621">
                  <c:v>231050</c:v>
                </c:pt>
                <c:pt idx="4622">
                  <c:v>231100</c:v>
                </c:pt>
                <c:pt idx="4623">
                  <c:v>231150</c:v>
                </c:pt>
                <c:pt idx="4624">
                  <c:v>231200</c:v>
                </c:pt>
                <c:pt idx="4625">
                  <c:v>231250</c:v>
                </c:pt>
                <c:pt idx="4626">
                  <c:v>231300</c:v>
                </c:pt>
                <c:pt idx="4627">
                  <c:v>231350</c:v>
                </c:pt>
                <c:pt idx="4628">
                  <c:v>231400</c:v>
                </c:pt>
                <c:pt idx="4629">
                  <c:v>231450</c:v>
                </c:pt>
                <c:pt idx="4630">
                  <c:v>231500</c:v>
                </c:pt>
                <c:pt idx="4631">
                  <c:v>231550</c:v>
                </c:pt>
                <c:pt idx="4632">
                  <c:v>231600</c:v>
                </c:pt>
                <c:pt idx="4633">
                  <c:v>231650</c:v>
                </c:pt>
                <c:pt idx="4634">
                  <c:v>231700</c:v>
                </c:pt>
                <c:pt idx="4635">
                  <c:v>231750</c:v>
                </c:pt>
                <c:pt idx="4636">
                  <c:v>231800</c:v>
                </c:pt>
                <c:pt idx="4637">
                  <c:v>231850</c:v>
                </c:pt>
                <c:pt idx="4638">
                  <c:v>231900</c:v>
                </c:pt>
                <c:pt idx="4639">
                  <c:v>231950</c:v>
                </c:pt>
                <c:pt idx="4640">
                  <c:v>232000</c:v>
                </c:pt>
                <c:pt idx="4641">
                  <c:v>232050</c:v>
                </c:pt>
                <c:pt idx="4642">
                  <c:v>232100</c:v>
                </c:pt>
                <c:pt idx="4643">
                  <c:v>232150</c:v>
                </c:pt>
                <c:pt idx="4644">
                  <c:v>232200</c:v>
                </c:pt>
                <c:pt idx="4645">
                  <c:v>232250</c:v>
                </c:pt>
                <c:pt idx="4646">
                  <c:v>232300</c:v>
                </c:pt>
                <c:pt idx="4647">
                  <c:v>232350</c:v>
                </c:pt>
                <c:pt idx="4648">
                  <c:v>232400</c:v>
                </c:pt>
                <c:pt idx="4649">
                  <c:v>232450</c:v>
                </c:pt>
                <c:pt idx="4650">
                  <c:v>232500</c:v>
                </c:pt>
                <c:pt idx="4651">
                  <c:v>232550</c:v>
                </c:pt>
                <c:pt idx="4652">
                  <c:v>232600</c:v>
                </c:pt>
                <c:pt idx="4653">
                  <c:v>232650</c:v>
                </c:pt>
                <c:pt idx="4654">
                  <c:v>232700</c:v>
                </c:pt>
                <c:pt idx="4655">
                  <c:v>232750</c:v>
                </c:pt>
                <c:pt idx="4656">
                  <c:v>232800</c:v>
                </c:pt>
                <c:pt idx="4657">
                  <c:v>232850</c:v>
                </c:pt>
                <c:pt idx="4658">
                  <c:v>232900</c:v>
                </c:pt>
                <c:pt idx="4659">
                  <c:v>232950</c:v>
                </c:pt>
                <c:pt idx="4660">
                  <c:v>233000</c:v>
                </c:pt>
                <c:pt idx="4661">
                  <c:v>233050</c:v>
                </c:pt>
                <c:pt idx="4662">
                  <c:v>233100</c:v>
                </c:pt>
                <c:pt idx="4663">
                  <c:v>233150</c:v>
                </c:pt>
                <c:pt idx="4664">
                  <c:v>233200</c:v>
                </c:pt>
                <c:pt idx="4665">
                  <c:v>233250</c:v>
                </c:pt>
                <c:pt idx="4666">
                  <c:v>233300</c:v>
                </c:pt>
                <c:pt idx="4667">
                  <c:v>233350</c:v>
                </c:pt>
                <c:pt idx="4668">
                  <c:v>233400</c:v>
                </c:pt>
                <c:pt idx="4669">
                  <c:v>233450</c:v>
                </c:pt>
                <c:pt idx="4670">
                  <c:v>233500</c:v>
                </c:pt>
                <c:pt idx="4671">
                  <c:v>233550</c:v>
                </c:pt>
                <c:pt idx="4672">
                  <c:v>233600</c:v>
                </c:pt>
                <c:pt idx="4673">
                  <c:v>233650</c:v>
                </c:pt>
                <c:pt idx="4674">
                  <c:v>233700</c:v>
                </c:pt>
                <c:pt idx="4675">
                  <c:v>233750</c:v>
                </c:pt>
                <c:pt idx="4676">
                  <c:v>233800</c:v>
                </c:pt>
                <c:pt idx="4677">
                  <c:v>233850</c:v>
                </c:pt>
                <c:pt idx="4678">
                  <c:v>233900</c:v>
                </c:pt>
                <c:pt idx="4679">
                  <c:v>233950</c:v>
                </c:pt>
                <c:pt idx="4680">
                  <c:v>234000</c:v>
                </c:pt>
                <c:pt idx="4681">
                  <c:v>234050</c:v>
                </c:pt>
                <c:pt idx="4682">
                  <c:v>234100</c:v>
                </c:pt>
                <c:pt idx="4683">
                  <c:v>234150</c:v>
                </c:pt>
                <c:pt idx="4684">
                  <c:v>234200</c:v>
                </c:pt>
                <c:pt idx="4685">
                  <c:v>234250</c:v>
                </c:pt>
                <c:pt idx="4686">
                  <c:v>234300</c:v>
                </c:pt>
                <c:pt idx="4687">
                  <c:v>234350</c:v>
                </c:pt>
                <c:pt idx="4688">
                  <c:v>234400</c:v>
                </c:pt>
                <c:pt idx="4689">
                  <c:v>234450</c:v>
                </c:pt>
                <c:pt idx="4690">
                  <c:v>234500</c:v>
                </c:pt>
                <c:pt idx="4691">
                  <c:v>234550</c:v>
                </c:pt>
                <c:pt idx="4692">
                  <c:v>234600</c:v>
                </c:pt>
                <c:pt idx="4693">
                  <c:v>234650</c:v>
                </c:pt>
                <c:pt idx="4694">
                  <c:v>234700</c:v>
                </c:pt>
                <c:pt idx="4695">
                  <c:v>234750</c:v>
                </c:pt>
                <c:pt idx="4696">
                  <c:v>234800</c:v>
                </c:pt>
                <c:pt idx="4697">
                  <c:v>234850</c:v>
                </c:pt>
                <c:pt idx="4698">
                  <c:v>234900</c:v>
                </c:pt>
                <c:pt idx="4699">
                  <c:v>234950</c:v>
                </c:pt>
                <c:pt idx="4700">
                  <c:v>235000</c:v>
                </c:pt>
                <c:pt idx="4701">
                  <c:v>235050</c:v>
                </c:pt>
                <c:pt idx="4702">
                  <c:v>235100</c:v>
                </c:pt>
                <c:pt idx="4703">
                  <c:v>235150</c:v>
                </c:pt>
                <c:pt idx="4704">
                  <c:v>235200</c:v>
                </c:pt>
                <c:pt idx="4705">
                  <c:v>235250</c:v>
                </c:pt>
                <c:pt idx="4706">
                  <c:v>235300</c:v>
                </c:pt>
                <c:pt idx="4707">
                  <c:v>235350</c:v>
                </c:pt>
                <c:pt idx="4708">
                  <c:v>235400</c:v>
                </c:pt>
                <c:pt idx="4709">
                  <c:v>235450</c:v>
                </c:pt>
                <c:pt idx="4710">
                  <c:v>235500</c:v>
                </c:pt>
                <c:pt idx="4711">
                  <c:v>235550</c:v>
                </c:pt>
                <c:pt idx="4712">
                  <c:v>235600</c:v>
                </c:pt>
                <c:pt idx="4713">
                  <c:v>235650</c:v>
                </c:pt>
                <c:pt idx="4714">
                  <c:v>235700</c:v>
                </c:pt>
                <c:pt idx="4715">
                  <c:v>235750</c:v>
                </c:pt>
                <c:pt idx="4716">
                  <c:v>235800</c:v>
                </c:pt>
                <c:pt idx="4717">
                  <c:v>235850</c:v>
                </c:pt>
                <c:pt idx="4718">
                  <c:v>235900</c:v>
                </c:pt>
                <c:pt idx="4719">
                  <c:v>235950</c:v>
                </c:pt>
                <c:pt idx="4720">
                  <c:v>236000</c:v>
                </c:pt>
                <c:pt idx="4721">
                  <c:v>236050</c:v>
                </c:pt>
                <c:pt idx="4722">
                  <c:v>236100</c:v>
                </c:pt>
                <c:pt idx="4723">
                  <c:v>236150</c:v>
                </c:pt>
                <c:pt idx="4724">
                  <c:v>236200</c:v>
                </c:pt>
                <c:pt idx="4725">
                  <c:v>236250</c:v>
                </c:pt>
                <c:pt idx="4726">
                  <c:v>236300</c:v>
                </c:pt>
                <c:pt idx="4727">
                  <c:v>236350</c:v>
                </c:pt>
                <c:pt idx="4728">
                  <c:v>236400</c:v>
                </c:pt>
                <c:pt idx="4729">
                  <c:v>236450</c:v>
                </c:pt>
                <c:pt idx="4730">
                  <c:v>236500</c:v>
                </c:pt>
                <c:pt idx="4731">
                  <c:v>236550</c:v>
                </c:pt>
                <c:pt idx="4732">
                  <c:v>236600</c:v>
                </c:pt>
                <c:pt idx="4733">
                  <c:v>236650</c:v>
                </c:pt>
                <c:pt idx="4734">
                  <c:v>236700</c:v>
                </c:pt>
                <c:pt idx="4735">
                  <c:v>236750</c:v>
                </c:pt>
                <c:pt idx="4736">
                  <c:v>236800</c:v>
                </c:pt>
                <c:pt idx="4737">
                  <c:v>236850</c:v>
                </c:pt>
                <c:pt idx="4738">
                  <c:v>236900</c:v>
                </c:pt>
                <c:pt idx="4739">
                  <c:v>236950</c:v>
                </c:pt>
                <c:pt idx="4740">
                  <c:v>237000</c:v>
                </c:pt>
                <c:pt idx="4741">
                  <c:v>237050</c:v>
                </c:pt>
                <c:pt idx="4742">
                  <c:v>237100</c:v>
                </c:pt>
                <c:pt idx="4743">
                  <c:v>237150</c:v>
                </c:pt>
                <c:pt idx="4744">
                  <c:v>237200</c:v>
                </c:pt>
                <c:pt idx="4745">
                  <c:v>237250</c:v>
                </c:pt>
                <c:pt idx="4746">
                  <c:v>237300</c:v>
                </c:pt>
                <c:pt idx="4747">
                  <c:v>237350</c:v>
                </c:pt>
                <c:pt idx="4748">
                  <c:v>237400</c:v>
                </c:pt>
                <c:pt idx="4749">
                  <c:v>237450</c:v>
                </c:pt>
                <c:pt idx="4750">
                  <c:v>237500</c:v>
                </c:pt>
                <c:pt idx="4751">
                  <c:v>237550</c:v>
                </c:pt>
                <c:pt idx="4752">
                  <c:v>237600</c:v>
                </c:pt>
                <c:pt idx="4753">
                  <c:v>237650</c:v>
                </c:pt>
                <c:pt idx="4754">
                  <c:v>237700</c:v>
                </c:pt>
                <c:pt idx="4755">
                  <c:v>237750</c:v>
                </c:pt>
                <c:pt idx="4756">
                  <c:v>237800</c:v>
                </c:pt>
                <c:pt idx="4757">
                  <c:v>237850</c:v>
                </c:pt>
                <c:pt idx="4758">
                  <c:v>237900</c:v>
                </c:pt>
                <c:pt idx="4759">
                  <c:v>237950</c:v>
                </c:pt>
                <c:pt idx="4760">
                  <c:v>238000</c:v>
                </c:pt>
                <c:pt idx="4761">
                  <c:v>238050</c:v>
                </c:pt>
                <c:pt idx="4762">
                  <c:v>238100</c:v>
                </c:pt>
                <c:pt idx="4763">
                  <c:v>238150</c:v>
                </c:pt>
                <c:pt idx="4764">
                  <c:v>238200</c:v>
                </c:pt>
                <c:pt idx="4765">
                  <c:v>238250</c:v>
                </c:pt>
                <c:pt idx="4766">
                  <c:v>238300</c:v>
                </c:pt>
                <c:pt idx="4767">
                  <c:v>238350</c:v>
                </c:pt>
                <c:pt idx="4768">
                  <c:v>238400</c:v>
                </c:pt>
                <c:pt idx="4769">
                  <c:v>238450</c:v>
                </c:pt>
                <c:pt idx="4770">
                  <c:v>238500</c:v>
                </c:pt>
                <c:pt idx="4771">
                  <c:v>238550</c:v>
                </c:pt>
                <c:pt idx="4772">
                  <c:v>238600</c:v>
                </c:pt>
                <c:pt idx="4773">
                  <c:v>238650</c:v>
                </c:pt>
                <c:pt idx="4774">
                  <c:v>238700</c:v>
                </c:pt>
                <c:pt idx="4775">
                  <c:v>238750</c:v>
                </c:pt>
                <c:pt idx="4776">
                  <c:v>238800</c:v>
                </c:pt>
                <c:pt idx="4777">
                  <c:v>238850</c:v>
                </c:pt>
                <c:pt idx="4778">
                  <c:v>238900</c:v>
                </c:pt>
                <c:pt idx="4779">
                  <c:v>238950</c:v>
                </c:pt>
                <c:pt idx="4780">
                  <c:v>239000</c:v>
                </c:pt>
                <c:pt idx="4781">
                  <c:v>239050</c:v>
                </c:pt>
                <c:pt idx="4782">
                  <c:v>239100</c:v>
                </c:pt>
                <c:pt idx="4783">
                  <c:v>239150</c:v>
                </c:pt>
                <c:pt idx="4784">
                  <c:v>239200</c:v>
                </c:pt>
                <c:pt idx="4785">
                  <c:v>239250</c:v>
                </c:pt>
                <c:pt idx="4786">
                  <c:v>239300</c:v>
                </c:pt>
                <c:pt idx="4787">
                  <c:v>239350</c:v>
                </c:pt>
                <c:pt idx="4788">
                  <c:v>239400</c:v>
                </c:pt>
                <c:pt idx="4789">
                  <c:v>239450</c:v>
                </c:pt>
                <c:pt idx="4790">
                  <c:v>239500</c:v>
                </c:pt>
                <c:pt idx="4791">
                  <c:v>239550</c:v>
                </c:pt>
                <c:pt idx="4792">
                  <c:v>239600</c:v>
                </c:pt>
                <c:pt idx="4793">
                  <c:v>239650</c:v>
                </c:pt>
                <c:pt idx="4794">
                  <c:v>239700</c:v>
                </c:pt>
                <c:pt idx="4795">
                  <c:v>239750</c:v>
                </c:pt>
                <c:pt idx="4796">
                  <c:v>239800</c:v>
                </c:pt>
                <c:pt idx="4797">
                  <c:v>239850</c:v>
                </c:pt>
                <c:pt idx="4798">
                  <c:v>239900</c:v>
                </c:pt>
                <c:pt idx="4799">
                  <c:v>239950</c:v>
                </c:pt>
                <c:pt idx="4800">
                  <c:v>240000</c:v>
                </c:pt>
                <c:pt idx="4801">
                  <c:v>240050</c:v>
                </c:pt>
                <c:pt idx="4802">
                  <c:v>240100</c:v>
                </c:pt>
                <c:pt idx="4803">
                  <c:v>240150</c:v>
                </c:pt>
                <c:pt idx="4804">
                  <c:v>240200</c:v>
                </c:pt>
                <c:pt idx="4805">
                  <c:v>240250</c:v>
                </c:pt>
                <c:pt idx="4806">
                  <c:v>240300</c:v>
                </c:pt>
                <c:pt idx="4807">
                  <c:v>240350</c:v>
                </c:pt>
                <c:pt idx="4808">
                  <c:v>240400</c:v>
                </c:pt>
                <c:pt idx="4809">
                  <c:v>240450</c:v>
                </c:pt>
                <c:pt idx="4810">
                  <c:v>240500</c:v>
                </c:pt>
                <c:pt idx="4811">
                  <c:v>240550</c:v>
                </c:pt>
                <c:pt idx="4812">
                  <c:v>240600</c:v>
                </c:pt>
                <c:pt idx="4813">
                  <c:v>240650</c:v>
                </c:pt>
                <c:pt idx="4814">
                  <c:v>240700</c:v>
                </c:pt>
                <c:pt idx="4815">
                  <c:v>240750</c:v>
                </c:pt>
                <c:pt idx="4816">
                  <c:v>240800</c:v>
                </c:pt>
                <c:pt idx="4817">
                  <c:v>240850</c:v>
                </c:pt>
                <c:pt idx="4818">
                  <c:v>240900</c:v>
                </c:pt>
                <c:pt idx="4819">
                  <c:v>240950</c:v>
                </c:pt>
                <c:pt idx="4820">
                  <c:v>241000</c:v>
                </c:pt>
                <c:pt idx="4821">
                  <c:v>241050</c:v>
                </c:pt>
                <c:pt idx="4822">
                  <c:v>241100</c:v>
                </c:pt>
                <c:pt idx="4823">
                  <c:v>241150</c:v>
                </c:pt>
                <c:pt idx="4824">
                  <c:v>241200</c:v>
                </c:pt>
                <c:pt idx="4825">
                  <c:v>241250</c:v>
                </c:pt>
                <c:pt idx="4826">
                  <c:v>241300</c:v>
                </c:pt>
                <c:pt idx="4827">
                  <c:v>241350</c:v>
                </c:pt>
                <c:pt idx="4828">
                  <c:v>241400</c:v>
                </c:pt>
                <c:pt idx="4829">
                  <c:v>241450</c:v>
                </c:pt>
                <c:pt idx="4830">
                  <c:v>241500</c:v>
                </c:pt>
                <c:pt idx="4831">
                  <c:v>241550</c:v>
                </c:pt>
                <c:pt idx="4832">
                  <c:v>241600</c:v>
                </c:pt>
                <c:pt idx="4833">
                  <c:v>241650</c:v>
                </c:pt>
                <c:pt idx="4834">
                  <c:v>241700</c:v>
                </c:pt>
                <c:pt idx="4835">
                  <c:v>241750</c:v>
                </c:pt>
                <c:pt idx="4836">
                  <c:v>241800</c:v>
                </c:pt>
                <c:pt idx="4837">
                  <c:v>241850</c:v>
                </c:pt>
                <c:pt idx="4838">
                  <c:v>241900</c:v>
                </c:pt>
                <c:pt idx="4839">
                  <c:v>241950</c:v>
                </c:pt>
                <c:pt idx="4840">
                  <c:v>242000</c:v>
                </c:pt>
                <c:pt idx="4841">
                  <c:v>242050</c:v>
                </c:pt>
                <c:pt idx="4842">
                  <c:v>242100</c:v>
                </c:pt>
                <c:pt idx="4843">
                  <c:v>242150</c:v>
                </c:pt>
                <c:pt idx="4844">
                  <c:v>242200</c:v>
                </c:pt>
                <c:pt idx="4845">
                  <c:v>242250</c:v>
                </c:pt>
                <c:pt idx="4846">
                  <c:v>242300</c:v>
                </c:pt>
                <c:pt idx="4847">
                  <c:v>242350</c:v>
                </c:pt>
                <c:pt idx="4848">
                  <c:v>242400</c:v>
                </c:pt>
                <c:pt idx="4849">
                  <c:v>242450</c:v>
                </c:pt>
                <c:pt idx="4850">
                  <c:v>242500</c:v>
                </c:pt>
                <c:pt idx="4851">
                  <c:v>242550</c:v>
                </c:pt>
                <c:pt idx="4852">
                  <c:v>242600</c:v>
                </c:pt>
                <c:pt idx="4853">
                  <c:v>242650</c:v>
                </c:pt>
                <c:pt idx="4854">
                  <c:v>242700</c:v>
                </c:pt>
                <c:pt idx="4855">
                  <c:v>242750</c:v>
                </c:pt>
                <c:pt idx="4856">
                  <c:v>242800</c:v>
                </c:pt>
                <c:pt idx="4857">
                  <c:v>242850</c:v>
                </c:pt>
                <c:pt idx="4858">
                  <c:v>242900</c:v>
                </c:pt>
                <c:pt idx="4859">
                  <c:v>242950</c:v>
                </c:pt>
                <c:pt idx="4860">
                  <c:v>243000</c:v>
                </c:pt>
                <c:pt idx="4861">
                  <c:v>243050</c:v>
                </c:pt>
                <c:pt idx="4862">
                  <c:v>243100</c:v>
                </c:pt>
                <c:pt idx="4863">
                  <c:v>243150</c:v>
                </c:pt>
                <c:pt idx="4864">
                  <c:v>243200</c:v>
                </c:pt>
                <c:pt idx="4865">
                  <c:v>243250</c:v>
                </c:pt>
                <c:pt idx="4866">
                  <c:v>243300</c:v>
                </c:pt>
                <c:pt idx="4867">
                  <c:v>243350</c:v>
                </c:pt>
                <c:pt idx="4868">
                  <c:v>243400</c:v>
                </c:pt>
                <c:pt idx="4869">
                  <c:v>243450</c:v>
                </c:pt>
                <c:pt idx="4870">
                  <c:v>243500</c:v>
                </c:pt>
                <c:pt idx="4871">
                  <c:v>243550</c:v>
                </c:pt>
                <c:pt idx="4872">
                  <c:v>243600</c:v>
                </c:pt>
                <c:pt idx="4873">
                  <c:v>243650</c:v>
                </c:pt>
                <c:pt idx="4874">
                  <c:v>243700</c:v>
                </c:pt>
                <c:pt idx="4875">
                  <c:v>243750</c:v>
                </c:pt>
                <c:pt idx="4876">
                  <c:v>243800</c:v>
                </c:pt>
                <c:pt idx="4877">
                  <c:v>243850</c:v>
                </c:pt>
                <c:pt idx="4878">
                  <c:v>243900</c:v>
                </c:pt>
                <c:pt idx="4879">
                  <c:v>243950</c:v>
                </c:pt>
                <c:pt idx="4880">
                  <c:v>244000</c:v>
                </c:pt>
                <c:pt idx="4881">
                  <c:v>244050</c:v>
                </c:pt>
                <c:pt idx="4882">
                  <c:v>244100</c:v>
                </c:pt>
                <c:pt idx="4883">
                  <c:v>244150</c:v>
                </c:pt>
                <c:pt idx="4884">
                  <c:v>244200</c:v>
                </c:pt>
                <c:pt idx="4885">
                  <c:v>244250</c:v>
                </c:pt>
                <c:pt idx="4886">
                  <c:v>244300</c:v>
                </c:pt>
                <c:pt idx="4887">
                  <c:v>244350</c:v>
                </c:pt>
                <c:pt idx="4888">
                  <c:v>244400</c:v>
                </c:pt>
                <c:pt idx="4889">
                  <c:v>244450</c:v>
                </c:pt>
                <c:pt idx="4890">
                  <c:v>244500</c:v>
                </c:pt>
                <c:pt idx="4891">
                  <c:v>244550</c:v>
                </c:pt>
                <c:pt idx="4892">
                  <c:v>244600</c:v>
                </c:pt>
                <c:pt idx="4893">
                  <c:v>244650</c:v>
                </c:pt>
                <c:pt idx="4894">
                  <c:v>244700</c:v>
                </c:pt>
                <c:pt idx="4895">
                  <c:v>244750</c:v>
                </c:pt>
                <c:pt idx="4896">
                  <c:v>244800</c:v>
                </c:pt>
                <c:pt idx="4897">
                  <c:v>244850</c:v>
                </c:pt>
                <c:pt idx="4898">
                  <c:v>244900</c:v>
                </c:pt>
                <c:pt idx="4899">
                  <c:v>244950</c:v>
                </c:pt>
                <c:pt idx="4900">
                  <c:v>245000</c:v>
                </c:pt>
                <c:pt idx="4901">
                  <c:v>245050</c:v>
                </c:pt>
                <c:pt idx="4902">
                  <c:v>245100</c:v>
                </c:pt>
                <c:pt idx="4903">
                  <c:v>245150</c:v>
                </c:pt>
                <c:pt idx="4904">
                  <c:v>245200</c:v>
                </c:pt>
                <c:pt idx="4905">
                  <c:v>245250</c:v>
                </c:pt>
                <c:pt idx="4906">
                  <c:v>245300</c:v>
                </c:pt>
                <c:pt idx="4907">
                  <c:v>245350</c:v>
                </c:pt>
                <c:pt idx="4908">
                  <c:v>245400</c:v>
                </c:pt>
                <c:pt idx="4909">
                  <c:v>245450</c:v>
                </c:pt>
                <c:pt idx="4910">
                  <c:v>245500</c:v>
                </c:pt>
                <c:pt idx="4911">
                  <c:v>245550</c:v>
                </c:pt>
                <c:pt idx="4912">
                  <c:v>245600</c:v>
                </c:pt>
                <c:pt idx="4913">
                  <c:v>245650</c:v>
                </c:pt>
                <c:pt idx="4914">
                  <c:v>245700</c:v>
                </c:pt>
                <c:pt idx="4915">
                  <c:v>245750</c:v>
                </c:pt>
                <c:pt idx="4916">
                  <c:v>245800</c:v>
                </c:pt>
                <c:pt idx="4917">
                  <c:v>245850</c:v>
                </c:pt>
                <c:pt idx="4918">
                  <c:v>245900</c:v>
                </c:pt>
                <c:pt idx="4919">
                  <c:v>245950</c:v>
                </c:pt>
                <c:pt idx="4920">
                  <c:v>246000</c:v>
                </c:pt>
                <c:pt idx="4921">
                  <c:v>246050</c:v>
                </c:pt>
                <c:pt idx="4922">
                  <c:v>246100</c:v>
                </c:pt>
                <c:pt idx="4923">
                  <c:v>246150</c:v>
                </c:pt>
                <c:pt idx="4924">
                  <c:v>246200</c:v>
                </c:pt>
                <c:pt idx="4925">
                  <c:v>246250</c:v>
                </c:pt>
                <c:pt idx="4926">
                  <c:v>246300</c:v>
                </c:pt>
                <c:pt idx="4927">
                  <c:v>246350</c:v>
                </c:pt>
                <c:pt idx="4928">
                  <c:v>246400</c:v>
                </c:pt>
                <c:pt idx="4929">
                  <c:v>246450</c:v>
                </c:pt>
                <c:pt idx="4930">
                  <c:v>246500</c:v>
                </c:pt>
                <c:pt idx="4931">
                  <c:v>246550</c:v>
                </c:pt>
                <c:pt idx="4932">
                  <c:v>246600</c:v>
                </c:pt>
                <c:pt idx="4933">
                  <c:v>246650</c:v>
                </c:pt>
                <c:pt idx="4934">
                  <c:v>246700</c:v>
                </c:pt>
                <c:pt idx="4935">
                  <c:v>246750</c:v>
                </c:pt>
                <c:pt idx="4936">
                  <c:v>246800</c:v>
                </c:pt>
                <c:pt idx="4937">
                  <c:v>246850</c:v>
                </c:pt>
                <c:pt idx="4938">
                  <c:v>246900</c:v>
                </c:pt>
                <c:pt idx="4939">
                  <c:v>246950</c:v>
                </c:pt>
                <c:pt idx="4940">
                  <c:v>247000</c:v>
                </c:pt>
                <c:pt idx="4941">
                  <c:v>247050</c:v>
                </c:pt>
                <c:pt idx="4942">
                  <c:v>247100</c:v>
                </c:pt>
                <c:pt idx="4943">
                  <c:v>247150</c:v>
                </c:pt>
                <c:pt idx="4944">
                  <c:v>247200</c:v>
                </c:pt>
                <c:pt idx="4945">
                  <c:v>247250</c:v>
                </c:pt>
                <c:pt idx="4946">
                  <c:v>247300</c:v>
                </c:pt>
                <c:pt idx="4947">
                  <c:v>247350</c:v>
                </c:pt>
                <c:pt idx="4948">
                  <c:v>247400</c:v>
                </c:pt>
                <c:pt idx="4949">
                  <c:v>247450</c:v>
                </c:pt>
                <c:pt idx="4950">
                  <c:v>247500</c:v>
                </c:pt>
                <c:pt idx="4951">
                  <c:v>247550</c:v>
                </c:pt>
                <c:pt idx="4952">
                  <c:v>247600</c:v>
                </c:pt>
                <c:pt idx="4953">
                  <c:v>247650</c:v>
                </c:pt>
                <c:pt idx="4954">
                  <c:v>247700</c:v>
                </c:pt>
                <c:pt idx="4955">
                  <c:v>247750</c:v>
                </c:pt>
                <c:pt idx="4956">
                  <c:v>247800</c:v>
                </c:pt>
                <c:pt idx="4957">
                  <c:v>247850</c:v>
                </c:pt>
                <c:pt idx="4958">
                  <c:v>247900</c:v>
                </c:pt>
                <c:pt idx="4959">
                  <c:v>247950</c:v>
                </c:pt>
                <c:pt idx="4960">
                  <c:v>248000</c:v>
                </c:pt>
                <c:pt idx="4961">
                  <c:v>248050</c:v>
                </c:pt>
                <c:pt idx="4962">
                  <c:v>248100</c:v>
                </c:pt>
                <c:pt idx="4963">
                  <c:v>248150</c:v>
                </c:pt>
                <c:pt idx="4964">
                  <c:v>248200</c:v>
                </c:pt>
                <c:pt idx="4965">
                  <c:v>248250</c:v>
                </c:pt>
                <c:pt idx="4966">
                  <c:v>248300</c:v>
                </c:pt>
                <c:pt idx="4967">
                  <c:v>248350</c:v>
                </c:pt>
                <c:pt idx="4968">
                  <c:v>248400</c:v>
                </c:pt>
                <c:pt idx="4969">
                  <c:v>248450</c:v>
                </c:pt>
                <c:pt idx="4970">
                  <c:v>248500</c:v>
                </c:pt>
                <c:pt idx="4971">
                  <c:v>248550</c:v>
                </c:pt>
                <c:pt idx="4972">
                  <c:v>248600</c:v>
                </c:pt>
                <c:pt idx="4973">
                  <c:v>248650</c:v>
                </c:pt>
                <c:pt idx="4974">
                  <c:v>248700</c:v>
                </c:pt>
                <c:pt idx="4975">
                  <c:v>248750</c:v>
                </c:pt>
                <c:pt idx="4976">
                  <c:v>248800</c:v>
                </c:pt>
                <c:pt idx="4977">
                  <c:v>248850</c:v>
                </c:pt>
                <c:pt idx="4978">
                  <c:v>248900</c:v>
                </c:pt>
                <c:pt idx="4979">
                  <c:v>248950</c:v>
                </c:pt>
                <c:pt idx="4980">
                  <c:v>249000</c:v>
                </c:pt>
                <c:pt idx="4981">
                  <c:v>249050</c:v>
                </c:pt>
                <c:pt idx="4982">
                  <c:v>249100</c:v>
                </c:pt>
                <c:pt idx="4983">
                  <c:v>249150</c:v>
                </c:pt>
                <c:pt idx="4984">
                  <c:v>249200</c:v>
                </c:pt>
                <c:pt idx="4985">
                  <c:v>249250</c:v>
                </c:pt>
                <c:pt idx="4986">
                  <c:v>249300</c:v>
                </c:pt>
                <c:pt idx="4987">
                  <c:v>249350</c:v>
                </c:pt>
                <c:pt idx="4988">
                  <c:v>249400</c:v>
                </c:pt>
                <c:pt idx="4989">
                  <c:v>249450</c:v>
                </c:pt>
                <c:pt idx="4990">
                  <c:v>249500</c:v>
                </c:pt>
                <c:pt idx="4991">
                  <c:v>249550</c:v>
                </c:pt>
                <c:pt idx="4992">
                  <c:v>249600</c:v>
                </c:pt>
                <c:pt idx="4993">
                  <c:v>249650</c:v>
                </c:pt>
                <c:pt idx="4994">
                  <c:v>249700</c:v>
                </c:pt>
                <c:pt idx="4995">
                  <c:v>249750</c:v>
                </c:pt>
                <c:pt idx="4996">
                  <c:v>249800</c:v>
                </c:pt>
                <c:pt idx="4997">
                  <c:v>249850</c:v>
                </c:pt>
                <c:pt idx="4998">
                  <c:v>249900</c:v>
                </c:pt>
                <c:pt idx="4999">
                  <c:v>249950</c:v>
                </c:pt>
                <c:pt idx="5000">
                  <c:v>250000</c:v>
                </c:pt>
              </c:numCache>
            </c:numRef>
          </c:xVal>
          <c:yVal>
            <c:numRef>
              <c:f>Response!$B$42:$B$5042</c:f>
              <c:numCache>
                <c:formatCode>0</c:formatCode>
                <c:ptCount val="5001"/>
                <c:pt idx="0">
                  <c:v>0</c:v>
                </c:pt>
                <c:pt idx="1">
                  <c:v>-4.3995033452718068E-5</c:v>
                </c:pt>
                <c:pt idx="2">
                  <c:v>-1.7598050791557565E-4</c:v>
                </c:pt>
                <c:pt idx="3">
                  <c:v>-3.9595754563972985E-4</c:v>
                </c:pt>
                <c:pt idx="4">
                  <c:v>-7.0392801714830864E-4</c:v>
                </c:pt>
                <c:pt idx="5">
                  <c:v>-1.0998945412938944E-3</c:v>
                </c:pt>
                <c:pt idx="6">
                  <c:v>-1.5838604853752787E-3</c:v>
                </c:pt>
                <c:pt idx="7">
                  <c:v>-2.1558299653000094E-3</c:v>
                </c:pt>
                <c:pt idx="8">
                  <c:v>-2.8158078457985445E-3</c:v>
                </c:pt>
                <c:pt idx="9">
                  <c:v>-3.5637997406591897E-3</c:v>
                </c:pt>
                <c:pt idx="10">
                  <c:v>-4.3998120129356043E-3</c:v>
                </c:pt>
                <c:pt idx="11">
                  <c:v>-5.3238517753314424E-3</c:v>
                </c:pt>
                <c:pt idx="12">
                  <c:v>-6.3359268905084695E-3</c:v>
                </c:pt>
                <c:pt idx="13">
                  <c:v>-7.4360459714233433E-3</c:v>
                </c:pt>
                <c:pt idx="14">
                  <c:v>-8.6242183817925103E-3</c:v>
                </c:pt>
                <c:pt idx="15">
                  <c:v>-9.9004542365222457E-3</c:v>
                </c:pt>
                <c:pt idx="16">
                  <c:v>-1.1264764402154979E-2</c:v>
                </c:pt>
                <c:pt idx="17">
                  <c:v>-1.2717160497450787E-2</c:v>
                </c:pt>
                <c:pt idx="18">
                  <c:v>-1.4257654893877236E-2</c:v>
                </c:pt>
                <c:pt idx="19">
                  <c:v>-1.5886260716257726E-2</c:v>
                </c:pt>
                <c:pt idx="20">
                  <c:v>-1.7602991843363145E-2</c:v>
                </c:pt>
                <c:pt idx="21">
                  <c:v>-1.9407862908567573E-2</c:v>
                </c:pt>
                <c:pt idx="22">
                  <c:v>-2.1300889300580775E-2</c:v>
                </c:pt>
                <c:pt idx="23">
                  <c:v>-2.328208716416099E-2</c:v>
                </c:pt>
                <c:pt idx="24">
                  <c:v>-2.5351473400874729E-2</c:v>
                </c:pt>
                <c:pt idx="25">
                  <c:v>-2.7509065669951149E-2</c:v>
                </c:pt>
                <c:pt idx="26">
                  <c:v>-2.9754882389058098E-2</c:v>
                </c:pt>
                <c:pt idx="27">
                  <c:v>-3.2088942735271575E-2</c:v>
                </c:pt>
                <c:pt idx="28">
                  <c:v>-3.4511266645893643E-2</c:v>
                </c:pt>
                <c:pt idx="29">
                  <c:v>-3.7021874819498903E-2</c:v>
                </c:pt>
                <c:pt idx="30">
                  <c:v>-3.9620788716858694E-2</c:v>
                </c:pt>
                <c:pt idx="31">
                  <c:v>-4.2308030562039182E-2</c:v>
                </c:pt>
                <c:pt idx="32">
                  <c:v>-4.5083623343384033E-2</c:v>
                </c:pt>
                <c:pt idx="33">
                  <c:v>-4.7947590814677275E-2</c:v>
                </c:pt>
                <c:pt idx="34">
                  <c:v>-5.0899957496292822E-2</c:v>
                </c:pt>
                <c:pt idx="35">
                  <c:v>-5.3940748676317145E-2</c:v>
                </c:pt>
                <c:pt idx="36">
                  <c:v>-5.7069990411824791E-2</c:v>
                </c:pt>
                <c:pt idx="37">
                  <c:v>-6.0287709530090487E-2</c:v>
                </c:pt>
                <c:pt idx="38">
                  <c:v>-6.3593933629910948E-2</c:v>
                </c:pt>
                <c:pt idx="39">
                  <c:v>-6.6988691082921936E-2</c:v>
                </c:pt>
                <c:pt idx="40">
                  <c:v>-7.0472011034975829E-2</c:v>
                </c:pt>
                <c:pt idx="41">
                  <c:v>-7.4043923407513007E-2</c:v>
                </c:pt>
                <c:pt idx="42">
                  <c:v>-7.7704458899082646E-2</c:v>
                </c:pt>
                <c:pt idx="43">
                  <c:v>-8.1453648986738167E-2</c:v>
                </c:pt>
                <c:pt idx="44">
                  <c:v>-8.5291525927627398E-2</c:v>
                </c:pt>
                <c:pt idx="45">
                  <c:v>-8.9218122760532731E-2</c:v>
                </c:pt>
                <c:pt idx="46">
                  <c:v>-9.3233473307461512E-2</c:v>
                </c:pt>
                <c:pt idx="47">
                  <c:v>-9.7337612175299806E-2</c:v>
                </c:pt>
                <c:pt idx="48">
                  <c:v>-0.10153057475749078</c:v>
                </c:pt>
                <c:pt idx="49">
                  <c:v>-0.10581239723576036</c:v>
                </c:pt>
                <c:pt idx="50">
                  <c:v>-0.110183116581869</c:v>
                </c:pt>
                <c:pt idx="51">
                  <c:v>-0.11464277055938993</c:v>
                </c:pt>
                <c:pt idx="52">
                  <c:v>-0.11919139772563109</c:v>
                </c:pt>
                <c:pt idx="53">
                  <c:v>-0.12382903743339974</c:v>
                </c:pt>
                <c:pt idx="54">
                  <c:v>-0.12855572983302463</c:v>
                </c:pt>
                <c:pt idx="55">
                  <c:v>-0.13337151587426929</c:v>
                </c:pt>
                <c:pt idx="56">
                  <c:v>-0.13827643730831402</c:v>
                </c:pt>
                <c:pt idx="57">
                  <c:v>-0.14327053668988848</c:v>
                </c:pt>
                <c:pt idx="58">
                  <c:v>-0.14835385737925399</c:v>
                </c:pt>
                <c:pt idx="59">
                  <c:v>-0.15352644354441139</c:v>
                </c:pt>
                <c:pt idx="60">
                  <c:v>-0.15878834016321441</c:v>
                </c:pt>
                <c:pt idx="61">
                  <c:v>-0.16413959302564093</c:v>
                </c:pt>
                <c:pt idx="62">
                  <c:v>-0.16958024873598837</c:v>
                </c:pt>
                <c:pt idx="63">
                  <c:v>-0.17511035471522651</c:v>
                </c:pt>
                <c:pt idx="64">
                  <c:v>-0.18072995920328672</c:v>
                </c:pt>
                <c:pt idx="65">
                  <c:v>-0.18643911126150295</c:v>
                </c:pt>
                <c:pt idx="66">
                  <c:v>-0.1922378607749782</c:v>
                </c:pt>
                <c:pt idx="67">
                  <c:v>-0.19812625845512649</c:v>
                </c:pt>
                <c:pt idx="68">
                  <c:v>-0.20410435584211395</c:v>
                </c:pt>
                <c:pt idx="69">
                  <c:v>-0.21017220530748271</c:v>
                </c:pt>
                <c:pt idx="70">
                  <c:v>-0.21632986005672961</c:v>
                </c:pt>
                <c:pt idx="71">
                  <c:v>-0.22257737413193956</c:v>
                </c:pt>
                <c:pt idx="72">
                  <c:v>-0.22891480241452161</c:v>
                </c:pt>
                <c:pt idx="73">
                  <c:v>-0.23534220062791725</c:v>
                </c:pt>
                <c:pt idx="74">
                  <c:v>-0.24185962534040098</c:v>
                </c:pt>
                <c:pt idx="75">
                  <c:v>-0.24846713396790027</c:v>
                </c:pt>
                <c:pt idx="76">
                  <c:v>-0.25516478477691962</c:v>
                </c:pt>
                <c:pt idx="77">
                  <c:v>-0.26195263688739479</c:v>
                </c:pt>
                <c:pt idx="78">
                  <c:v>-0.26883075027572528</c:v>
                </c:pt>
                <c:pt idx="79">
                  <c:v>-0.27579918577778001</c:v>
                </c:pt>
                <c:pt idx="80">
                  <c:v>-0.28285800509195513</c:v>
                </c:pt>
                <c:pt idx="81">
                  <c:v>-0.29000727078230987</c:v>
                </c:pt>
                <c:pt idx="82">
                  <c:v>-0.29724704628170528</c:v>
                </c:pt>
                <c:pt idx="83">
                  <c:v>-0.30457739589505589</c:v>
                </c:pt>
                <c:pt idx="84">
                  <c:v>-0.31199838480256931</c:v>
                </c:pt>
                <c:pt idx="85">
                  <c:v>-0.31951007906305456</c:v>
                </c:pt>
                <c:pt idx="86">
                  <c:v>-0.32711254561732206</c:v>
                </c:pt>
                <c:pt idx="87">
                  <c:v>-0.33480585229154863</c:v>
                </c:pt>
                <c:pt idx="88">
                  <c:v>-0.34259006780078421</c:v>
                </c:pt>
                <c:pt idx="89">
                  <c:v>-0.35046526175244613</c:v>
                </c:pt>
                <c:pt idx="90">
                  <c:v>-0.35843150464990892</c:v>
                </c:pt>
                <c:pt idx="91">
                  <c:v>-0.36648886789608504</c:v>
                </c:pt>
                <c:pt idx="92">
                  <c:v>-0.37463742379714721</c:v>
                </c:pt>
                <c:pt idx="93">
                  <c:v>-0.3828772455662211</c:v>
                </c:pt>
                <c:pt idx="94">
                  <c:v>-0.39120840732716866</c:v>
                </c:pt>
                <c:pt idx="95">
                  <c:v>-0.399630984118445</c:v>
                </c:pt>
                <c:pt idx="96">
                  <c:v>-0.40814505189695344</c:v>
                </c:pt>
                <c:pt idx="97">
                  <c:v>-0.41675068754200623</c:v>
                </c:pt>
                <c:pt idx="98">
                  <c:v>-0.42544796885932445</c:v>
                </c:pt>
                <c:pt idx="99">
                  <c:v>-0.43423697458507193</c:v>
                </c:pt>
                <c:pt idx="100">
                  <c:v>-0.44311778438998922</c:v>
                </c:pt>
                <c:pt idx="101">
                  <c:v>-0.45209047888356313</c:v>
                </c:pt>
                <c:pt idx="102">
                  <c:v>-0.46115513961819926</c:v>
                </c:pt>
                <c:pt idx="103">
                  <c:v>-0.47031184909355789</c:v>
                </c:pt>
                <c:pt idx="104">
                  <c:v>-0.4795606907608943</c:v>
                </c:pt>
                <c:pt idx="105">
                  <c:v>-0.48890174902740141</c:v>
                </c:pt>
                <c:pt idx="106">
                  <c:v>-0.4983351092607291</c:v>
                </c:pt>
                <c:pt idx="107">
                  <c:v>-0.50786085779344936</c:v>
                </c:pt>
                <c:pt idx="108">
                  <c:v>-0.51747908192768544</c:v>
                </c:pt>
                <c:pt idx="109">
                  <c:v>-0.52718986993971273</c:v>
                </c:pt>
                <c:pt idx="110">
                  <c:v>-0.53699331108465487</c:v>
                </c:pt>
                <c:pt idx="111">
                  <c:v>-0.54688949560126576</c:v>
                </c:pt>
                <c:pt idx="112">
                  <c:v>-0.55687851471676231</c:v>
                </c:pt>
                <c:pt idx="113">
                  <c:v>-0.56696046065167449</c:v>
                </c:pt>
                <c:pt idx="114">
                  <c:v>-0.5771354266248373</c:v>
                </c:pt>
                <c:pt idx="115">
                  <c:v>-0.58740350685836484</c:v>
                </c:pt>
                <c:pt idx="116">
                  <c:v>-0.59776479658276171</c:v>
                </c:pt>
                <c:pt idx="117">
                  <c:v>-0.60821939204207731</c:v>
                </c:pt>
                <c:pt idx="118">
                  <c:v>-0.61876739049909601</c:v>
                </c:pt>
                <c:pt idx="119">
                  <c:v>-0.62940889024058688</c:v>
                </c:pt>
                <c:pt idx="120">
                  <c:v>-0.6401439905827464</c:v>
                </c:pt>
                <c:pt idx="121">
                  <c:v>-0.65097279187650692</c:v>
                </c:pt>
                <c:pt idx="122">
                  <c:v>-0.66189539551309839</c:v>
                </c:pt>
                <c:pt idx="123">
                  <c:v>-0.6729119039295578</c:v>
                </c:pt>
                <c:pt idx="124">
                  <c:v>-0.68402242061436913</c:v>
                </c:pt>
                <c:pt idx="125">
                  <c:v>-0.69522705011316455</c:v>
                </c:pt>
                <c:pt idx="126">
                  <c:v>-0.70652589803449595</c:v>
                </c:pt>
                <c:pt idx="127">
                  <c:v>-0.71791907105564834</c:v>
                </c:pt>
                <c:pt idx="128">
                  <c:v>-0.72940667692858385</c:v>
                </c:pt>
                <c:pt idx="129">
                  <c:v>-0.74098882448590697</c:v>
                </c:pt>
                <c:pt idx="130">
                  <c:v>-0.75266562364694534</c:v>
                </c:pt>
                <c:pt idx="131">
                  <c:v>-0.76443718542386585</c:v>
                </c:pt>
                <c:pt idx="132">
                  <c:v>-0.77630362192792934</c:v>
                </c:pt>
                <c:pt idx="133">
                  <c:v>-0.78826504637573847</c:v>
                </c:pt>
                <c:pt idx="134">
                  <c:v>-0.80032157309560648</c:v>
                </c:pt>
                <c:pt idx="135">
                  <c:v>-0.81247331753407026</c:v>
                </c:pt>
                <c:pt idx="136">
                  <c:v>-0.82472039626233173</c:v>
                </c:pt>
                <c:pt idx="137">
                  <c:v>-0.8370629269829224</c:v>
                </c:pt>
                <c:pt idx="138">
                  <c:v>-0.84950102853638521</c:v>
                </c:pt>
                <c:pt idx="139">
                  <c:v>-0.86203482090804096</c:v>
                </c:pt>
                <c:pt idx="140">
                  <c:v>-0.87466442523485555</c:v>
                </c:pt>
                <c:pt idx="141">
                  <c:v>-0.88738996381233959</c:v>
                </c:pt>
                <c:pt idx="142">
                  <c:v>-0.90021156010164849</c:v>
                </c:pt>
                <c:pt idx="143">
                  <c:v>-0.91312933873661439</c:v>
                </c:pt>
                <c:pt idx="144">
                  <c:v>-0.92614342553101148</c:v>
                </c:pt>
                <c:pt idx="145">
                  <c:v>-0.93925394748579816</c:v>
                </c:pt>
                <c:pt idx="146">
                  <c:v>-0.95246103279651317</c:v>
                </c:pt>
                <c:pt idx="147">
                  <c:v>-0.9657648108607404</c:v>
                </c:pt>
                <c:pt idx="148">
                  <c:v>-0.97916541228565479</c:v>
                </c:pt>
                <c:pt idx="149">
                  <c:v>-0.9926629688956824</c:v>
                </c:pt>
                <c:pt idx="150">
                  <c:v>-1.0062576137402479</c:v>
                </c:pt>
                <c:pt idx="151">
                  <c:v>-1.0199494811015901</c:v>
                </c:pt>
                <c:pt idx="152">
                  <c:v>-1.0337387065027166</c:v>
                </c:pt>
                <c:pt idx="153">
                  <c:v>-1.0476254267154161</c:v>
                </c:pt>
                <c:pt idx="154">
                  <c:v>-1.0616097797683839</c:v>
                </c:pt>
                <c:pt idx="155">
                  <c:v>-1.0756919049554623</c:v>
                </c:pt>
                <c:pt idx="156">
                  <c:v>-1.0898719428439456</c:v>
                </c:pt>
                <c:pt idx="157">
                  <c:v>-1.1041500352830111</c:v>
                </c:pt>
                <c:pt idx="158">
                  <c:v>-1.1185263254122655</c:v>
                </c:pt>
                <c:pt idx="159">
                  <c:v>-1.1330009576703275</c:v>
                </c:pt>
                <c:pt idx="160">
                  <c:v>-1.1475740778036188</c:v>
                </c:pt>
                <c:pt idx="161">
                  <c:v>-1.1622458328751828</c:v>
                </c:pt>
                <c:pt idx="162">
                  <c:v>-1.1770163712735959</c:v>
                </c:pt>
                <c:pt idx="163">
                  <c:v>-1.1918858427220971</c:v>
                </c:pt>
                <c:pt idx="164">
                  <c:v>-1.2068543982876889</c:v>
                </c:pt>
                <c:pt idx="165">
                  <c:v>-1.2219221903904549</c:v>
                </c:pt>
                <c:pt idx="166">
                  <c:v>-1.2370893728129233</c:v>
                </c:pt>
                <c:pt idx="167">
                  <c:v>-1.2523561007095982</c:v>
                </c:pt>
                <c:pt idx="168">
                  <c:v>-1.2677225306165385</c:v>
                </c:pt>
                <c:pt idx="169">
                  <c:v>-1.2831888204611404</c:v>
                </c:pt>
                <c:pt idx="170">
                  <c:v>-1.2987551295719559</c:v>
                </c:pt>
                <c:pt idx="171">
                  <c:v>-1.3144216186886737</c:v>
                </c:pt>
                <c:pt idx="172">
                  <c:v>-1.3301884499722187</c:v>
                </c:pt>
                <c:pt idx="173">
                  <c:v>-1.3460557870149703</c:v>
                </c:pt>
                <c:pt idx="174">
                  <c:v>-1.3620237948510991</c:v>
                </c:pt>
                <c:pt idx="175">
                  <c:v>-1.3780926399670168</c:v>
                </c:pt>
                <c:pt idx="176">
                  <c:v>-1.3942624903119969</c:v>
                </c:pt>
                <c:pt idx="177">
                  <c:v>-1.410533515308878</c:v>
                </c:pt>
                <c:pt idx="178">
                  <c:v>-1.4269058858649237</c:v>
                </c:pt>
                <c:pt idx="179">
                  <c:v>-1.4433797743828036</c:v>
                </c:pt>
                <c:pt idx="180">
                  <c:v>-1.4599553547717161</c:v>
                </c:pt>
                <c:pt idx="181">
                  <c:v>-1.4766328024586248</c:v>
                </c:pt>
                <c:pt idx="182">
                  <c:v>-1.4934122943996737</c:v>
                </c:pt>
                <c:pt idx="183">
                  <c:v>-1.510294009091707</c:v>
                </c:pt>
                <c:pt idx="184">
                  <c:v>-1.5272781265839355</c:v>
                </c:pt>
                <c:pt idx="185">
                  <c:v>-1.5443648284897398</c:v>
                </c:pt>
                <c:pt idx="186">
                  <c:v>-1.5615542979986539</c:v>
                </c:pt>
                <c:pt idx="187">
                  <c:v>-1.578846719888449</c:v>
                </c:pt>
                <c:pt idx="188">
                  <c:v>-1.5962422805373933</c:v>
                </c:pt>
                <c:pt idx="189">
                  <c:v>-1.6137411679366542</c:v>
                </c:pt>
                <c:pt idx="190">
                  <c:v>-1.6313435717028479</c:v>
                </c:pt>
                <c:pt idx="191">
                  <c:v>-1.6490496830907506</c:v>
                </c:pt>
                <c:pt idx="192">
                  <c:v>-1.6668596950061729</c:v>
                </c:pt>
                <c:pt idx="193">
                  <c:v>-1.6847738020189607</c:v>
                </c:pt>
                <c:pt idx="194">
                  <c:v>-1.7027922003762066</c:v>
                </c:pt>
                <c:pt idx="195">
                  <c:v>-1.7209150880155804</c:v>
                </c:pt>
                <c:pt idx="196">
                  <c:v>-1.7391426645788277</c:v>
                </c:pt>
                <c:pt idx="197">
                  <c:v>-1.7574751314254784</c:v>
                </c:pt>
                <c:pt idx="198">
                  <c:v>-1.7759126916466847</c:v>
                </c:pt>
                <c:pt idx="199">
                  <c:v>-1.7944555500792145</c:v>
                </c:pt>
                <c:pt idx="200">
                  <c:v>-1.81310391331969</c:v>
                </c:pt>
                <c:pt idx="201">
                  <c:v>-1.8318579897389093</c:v>
                </c:pt>
                <c:pt idx="202">
                  <c:v>-1.8507179894964312</c:v>
                </c:pt>
                <c:pt idx="203">
                  <c:v>-1.8696841245552773</c:v>
                </c:pt>
                <c:pt idx="204">
                  <c:v>-1.8887566086968843</c:v>
                </c:pt>
                <c:pt idx="205">
                  <c:v>-1.9079356575361548</c:v>
                </c:pt>
                <c:pt idx="206">
                  <c:v>-1.9272214885367664</c:v>
                </c:pt>
                <c:pt idx="207">
                  <c:v>-1.946614321026676</c:v>
                </c:pt>
                <c:pt idx="208">
                  <c:v>-1.9661143762137461</c:v>
                </c:pt>
                <c:pt idx="209">
                  <c:v>-1.9857218772016472</c:v>
                </c:pt>
                <c:pt idx="210">
                  <c:v>-2.0054370490059381</c:v>
                </c:pt>
                <c:pt idx="211">
                  <c:v>-2.025260118570293</c:v>
                </c:pt>
                <c:pt idx="212">
                  <c:v>-2.0451913147830076</c:v>
                </c:pt>
                <c:pt idx="213">
                  <c:v>-2.0652308684937171</c:v>
                </c:pt>
                <c:pt idx="214">
                  <c:v>-2.0853790125302356</c:v>
                </c:pt>
                <c:pt idx="215">
                  <c:v>-2.1056359817156722</c:v>
                </c:pt>
                <c:pt idx="216">
                  <c:v>-2.1260020128858215</c:v>
                </c:pt>
                <c:pt idx="217">
                  <c:v>-2.1464773449066423</c:v>
                </c:pt>
                <c:pt idx="218">
                  <c:v>-2.1670622186920658</c:v>
                </c:pt>
                <c:pt idx="219">
                  <c:v>-2.1877568772219762</c:v>
                </c:pt>
                <c:pt idx="220">
                  <c:v>-2.2085615655604576</c:v>
                </c:pt>
                <c:pt idx="221">
                  <c:v>-2.2294765308742344</c:v>
                </c:pt>
                <c:pt idx="222">
                  <c:v>-2.2505020224514061</c:v>
                </c:pt>
                <c:pt idx="223">
                  <c:v>-2.2716382917203419</c:v>
                </c:pt>
                <c:pt idx="224">
                  <c:v>-2.2928855922688824</c:v>
                </c:pt>
                <c:pt idx="225">
                  <c:v>-2.3142441798637923</c:v>
                </c:pt>
                <c:pt idx="226">
                  <c:v>-2.3357143124703903</c:v>
                </c:pt>
                <c:pt idx="227">
                  <c:v>-2.3572962502725412</c:v>
                </c:pt>
                <c:pt idx="228">
                  <c:v>-2.3789902556928104</c:v>
                </c:pt>
                <c:pt idx="229">
                  <c:v>-2.4007965934129243</c:v>
                </c:pt>
                <c:pt idx="230">
                  <c:v>-2.4227155303945018</c:v>
                </c:pt>
                <c:pt idx="231">
                  <c:v>-2.4447473359000487</c:v>
                </c:pt>
                <c:pt idx="232">
                  <c:v>-2.466892281514216</c:v>
                </c:pt>
                <c:pt idx="233">
                  <c:v>-2.4891506411653657</c:v>
                </c:pt>
                <c:pt idx="234">
                  <c:v>-2.5115226911473441</c:v>
                </c:pt>
                <c:pt idx="235">
                  <c:v>-2.5340087101416486</c:v>
                </c:pt>
                <c:pt idx="236">
                  <c:v>-2.5566089792398037</c:v>
                </c:pt>
                <c:pt idx="237">
                  <c:v>-2.5793237819661048</c:v>
                </c:pt>
                <c:pt idx="238">
                  <c:v>-2.6021534043005303</c:v>
                </c:pt>
                <c:pt idx="239">
                  <c:v>-2.6250981347021511</c:v>
                </c:pt>
                <c:pt idx="240">
                  <c:v>-2.6481582641326473</c:v>
                </c:pt>
                <c:pt idx="241">
                  <c:v>-2.6713340860803303</c:v>
                </c:pt>
                <c:pt idx="242">
                  <c:v>-2.6946258965843062</c:v>
                </c:pt>
                <c:pt idx="243">
                  <c:v>-2.7180339942590805</c:v>
                </c:pt>
                <c:pt idx="244">
                  <c:v>-2.7415586803194829</c:v>
                </c:pt>
                <c:pt idx="245">
                  <c:v>-2.7652002586058515</c:v>
                </c:pt>
                <c:pt idx="246">
                  <c:v>-2.7889590356096332</c:v>
                </c:pt>
                <c:pt idx="247">
                  <c:v>-2.812835320499306</c:v>
                </c:pt>
                <c:pt idx="248">
                  <c:v>-2.8368294251466333</c:v>
                </c:pt>
                <c:pt idx="249">
                  <c:v>-2.8609416641532719</c:v>
                </c:pt>
                <c:pt idx="250">
                  <c:v>-2.8851723548777852</c:v>
                </c:pt>
                <c:pt idx="251">
                  <c:v>-2.9095218174629704</c:v>
                </c:pt>
                <c:pt idx="252">
                  <c:v>-2.9339903748635834</c:v>
                </c:pt>
                <c:pt idx="253">
                  <c:v>-2.958578352874452</c:v>
                </c:pt>
                <c:pt idx="254">
                  <c:v>-2.9832860801589463</c:v>
                </c:pt>
                <c:pt idx="255">
                  <c:v>-3.0081138882778546</c:v>
                </c:pt>
                <c:pt idx="256">
                  <c:v>-3.033062111718662</c:v>
                </c:pt>
                <c:pt idx="257">
                  <c:v>-3.0581310879252364</c:v>
                </c:pt>
                <c:pt idx="258">
                  <c:v>-3.0833211573278625</c:v>
                </c:pt>
                <c:pt idx="259">
                  <c:v>-3.1086326633738386</c:v>
                </c:pt>
                <c:pt idx="260">
                  <c:v>-3.1340659525582919</c:v>
                </c:pt>
                <c:pt idx="261">
                  <c:v>-3.1596213744556141</c:v>
                </c:pt>
                <c:pt idx="262">
                  <c:v>-3.1852992817512193</c:v>
                </c:pt>
                <c:pt idx="263">
                  <c:v>-3.2111000302737773</c:v>
                </c:pt>
                <c:pt idx="264">
                  <c:v>-3.2370239790279145</c:v>
                </c:pt>
                <c:pt idx="265">
                  <c:v>-3.263071490227365</c:v>
                </c:pt>
                <c:pt idx="266">
                  <c:v>-3.2892429293285796</c:v>
                </c:pt>
                <c:pt idx="267">
                  <c:v>-3.3155386650647882</c:v>
                </c:pt>
                <c:pt idx="268">
                  <c:v>-3.3419590694806027</c:v>
                </c:pt>
                <c:pt idx="269">
                  <c:v>-3.3685045179670894</c:v>
                </c:pt>
                <c:pt idx="270">
                  <c:v>-3.3951753892972771</c:v>
                </c:pt>
                <c:pt idx="271">
                  <c:v>-3.4219720656622594</c:v>
                </c:pt>
                <c:pt idx="272">
                  <c:v>-3.4488949327077902</c:v>
                </c:pt>
                <c:pt idx="273">
                  <c:v>-3.4759443795713345</c:v>
                </c:pt>
                <c:pt idx="274">
                  <c:v>-3.5031207989197801</c:v>
                </c:pt>
                <c:pt idx="275">
                  <c:v>-3.5304245869875621</c:v>
                </c:pt>
                <c:pt idx="276">
                  <c:v>-3.5578561436154161</c:v>
                </c:pt>
                <c:pt idx="277">
                  <c:v>-3.5854158722896665</c:v>
                </c:pt>
                <c:pt idx="278">
                  <c:v>-3.6131041801821002</c:v>
                </c:pt>
                <c:pt idx="279">
                  <c:v>-3.6409214781904149</c:v>
                </c:pt>
                <c:pt idx="280">
                  <c:v>-3.6688681809792185</c:v>
                </c:pt>
                <c:pt idx="281">
                  <c:v>-3.6969447070217116</c:v>
                </c:pt>
                <c:pt idx="282">
                  <c:v>-3.7251514786419113</c:v>
                </c:pt>
                <c:pt idx="283">
                  <c:v>-3.7534889220574881</c:v>
                </c:pt>
                <c:pt idx="284">
                  <c:v>-3.7819574674233403</c:v>
                </c:pt>
                <c:pt idx="285">
                  <c:v>-3.810557548875658</c:v>
                </c:pt>
                <c:pt idx="286">
                  <c:v>-3.8392896045767517</c:v>
                </c:pt>
                <c:pt idx="287">
                  <c:v>-3.8681540767605611</c:v>
                </c:pt>
                <c:pt idx="288">
                  <c:v>-3.8971514117787054</c:v>
                </c:pt>
                <c:pt idx="289">
                  <c:v>-3.9262820601474107</c:v>
                </c:pt>
                <c:pt idx="290">
                  <c:v>-3.9555464765949693</c:v>
                </c:pt>
                <c:pt idx="291">
                  <c:v>-3.9849451201100439</c:v>
                </c:pt>
                <c:pt idx="292">
                  <c:v>-4.0144784539906002</c:v>
                </c:pt>
                <c:pt idx="293">
                  <c:v>-4.0441469458936732</c:v>
                </c:pt>
                <c:pt idx="294">
                  <c:v>-4.0739510678858046</c:v>
                </c:pt>
                <c:pt idx="295">
                  <c:v>-4.1038912964942806</c:v>
                </c:pt>
                <c:pt idx="296">
                  <c:v>-4.1339681127591801</c:v>
                </c:pt>
                <c:pt idx="297">
                  <c:v>-4.1641820022861795</c:v>
                </c:pt>
                <c:pt idx="298">
                  <c:v>-4.1945334553001787</c:v>
                </c:pt>
                <c:pt idx="299">
                  <c:v>-4.2250229666997523</c:v>
                </c:pt>
                <c:pt idx="300">
                  <c:v>-4.255651036112468</c:v>
                </c:pt>
                <c:pt idx="301">
                  <c:v>-4.2864181679509885</c:v>
                </c:pt>
                <c:pt idx="302">
                  <c:v>-4.317324871470138</c:v>
                </c:pt>
                <c:pt idx="303">
                  <c:v>-4.3483716608248049</c:v>
                </c:pt>
                <c:pt idx="304">
                  <c:v>-4.3795590551287278</c:v>
                </c:pt>
                <c:pt idx="305">
                  <c:v>-4.4108875785142674</c:v>
                </c:pt>
                <c:pt idx="306">
                  <c:v>-4.4423577601930546</c:v>
                </c:pt>
                <c:pt idx="307">
                  <c:v>-4.4739701345176233</c:v>
                </c:pt>
                <c:pt idx="308">
                  <c:v>-4.5057252410440354</c:v>
                </c:pt>
                <c:pt idx="309">
                  <c:v>-4.5376236245954544</c:v>
                </c:pt>
                <c:pt idx="310">
                  <c:v>-4.5696658353267523</c:v>
                </c:pt>
                <c:pt idx="311">
                  <c:v>-4.6018524287901705</c:v>
                </c:pt>
                <c:pt idx="312">
                  <c:v>-4.6341839660019817</c:v>
                </c:pt>
                <c:pt idx="313">
                  <c:v>-4.666661013510276</c:v>
                </c:pt>
                <c:pt idx="314">
                  <c:v>-4.6992841434637773</c:v>
                </c:pt>
                <c:pt idx="315">
                  <c:v>-4.7320539336818408</c:v>
                </c:pt>
                <c:pt idx="316">
                  <c:v>-4.7649709677255236</c:v>
                </c:pt>
                <c:pt idx="317">
                  <c:v>-4.7980358349698413</c:v>
                </c:pt>
                <c:pt idx="318">
                  <c:v>-4.8312491306771985</c:v>
                </c:pt>
                <c:pt idx="319">
                  <c:v>-4.8646114560720086</c:v>
                </c:pt>
                <c:pt idx="320">
                  <c:v>-4.8981234184165734</c:v>
                </c:pt>
                <c:pt idx="321">
                  <c:v>-4.9317856310881538</c:v>
                </c:pt>
                <c:pt idx="322">
                  <c:v>-4.9655987136573536</c:v>
                </c:pt>
                <c:pt idx="323">
                  <c:v>-4.9995632919678092</c:v>
                </c:pt>
                <c:pt idx="324">
                  <c:v>-5.0336799982171581</c:v>
                </c:pt>
                <c:pt idx="325">
                  <c:v>-5.0679494710394053</c:v>
                </c:pt>
                <c:pt idx="326">
                  <c:v>-5.1023723555886562</c:v>
                </c:pt>
                <c:pt idx="327">
                  <c:v>-5.1369493036242115</c:v>
                </c:pt>
                <c:pt idx="328">
                  <c:v>-5.1716809735971836</c:v>
                </c:pt>
                <c:pt idx="329">
                  <c:v>-5.2065680307384588</c:v>
                </c:pt>
                <c:pt idx="330">
                  <c:v>-5.2416111471482738</c:v>
                </c:pt>
                <c:pt idx="331">
                  <c:v>-5.2768110018871894</c:v>
                </c:pt>
                <c:pt idx="332">
                  <c:v>-5.3121682810687734</c:v>
                </c:pt>
                <c:pt idx="333">
                  <c:v>-5.3476836779536674</c:v>
                </c:pt>
                <c:pt idx="334">
                  <c:v>-5.3833578930454795</c:v>
                </c:pt>
                <c:pt idx="335">
                  <c:v>-5.4191916341881665</c:v>
                </c:pt>
                <c:pt idx="336">
                  <c:v>-5.4551856166651955</c:v>
                </c:pt>
                <c:pt idx="337">
                  <c:v>-5.4913405633003807</c:v>
                </c:pt>
                <c:pt idx="338">
                  <c:v>-5.5276572045604944</c:v>
                </c:pt>
                <c:pt idx="339">
                  <c:v>-5.5641362786596593</c:v>
                </c:pt>
                <c:pt idx="340">
                  <c:v>-5.6007785316656058</c:v>
                </c:pt>
                <c:pt idx="341">
                  <c:v>-5.6375847176077212</c:v>
                </c:pt>
                <c:pt idx="342">
                  <c:v>-5.6745555985870961</c:v>
                </c:pt>
                <c:pt idx="343">
                  <c:v>-5.7116919448884529</c:v>
                </c:pt>
                <c:pt idx="344">
                  <c:v>-5.7489945350941172</c:v>
                </c:pt>
                <c:pt idx="345">
                  <c:v>-5.7864641561999708</c:v>
                </c:pt>
                <c:pt idx="346">
                  <c:v>-5.8241016037335092</c:v>
                </c:pt>
                <c:pt idx="347">
                  <c:v>-5.8619076818740314</c:v>
                </c:pt>
                <c:pt idx="348">
                  <c:v>-5.8998832035749533</c:v>
                </c:pt>
                <c:pt idx="349">
                  <c:v>-5.9380289906884034</c:v>
                </c:pt>
                <c:pt idx="350">
                  <c:v>-5.9763458740919795</c:v>
                </c:pt>
                <c:pt idx="351">
                  <c:v>-6.0148346938179253</c:v>
                </c:pt>
                <c:pt idx="352">
                  <c:v>-6.0534962991846157</c:v>
                </c:pt>
                <c:pt idx="353">
                  <c:v>-6.0923315489304262</c:v>
                </c:pt>
                <c:pt idx="354">
                  <c:v>-6.1313413113501349</c:v>
                </c:pt>
                <c:pt idx="355">
                  <c:v>-6.1705264644337827</c:v>
                </c:pt>
                <c:pt idx="356">
                  <c:v>-6.2098878960081825</c:v>
                </c:pt>
                <c:pt idx="357">
                  <c:v>-6.2494265038809935</c:v>
                </c:pt>
                <c:pt idx="358">
                  <c:v>-6.289143195987501</c:v>
                </c:pt>
                <c:pt idx="359">
                  <c:v>-6.3290388905402288</c:v>
                </c:pt>
                <c:pt idx="360">
                  <c:v>-6.3691145161812344</c:v>
                </c:pt>
                <c:pt idx="361">
                  <c:v>-6.4093710121374317</c:v>
                </c:pt>
                <c:pt idx="362">
                  <c:v>-6.4498093283787306</c:v>
                </c:pt>
                <c:pt idx="363">
                  <c:v>-6.4904304257792678</c:v>
                </c:pt>
                <c:pt idx="364">
                  <c:v>-6.5312352762817127</c:v>
                </c:pt>
                <c:pt idx="365">
                  <c:v>-6.5722248630646964</c:v>
                </c:pt>
                <c:pt idx="366">
                  <c:v>-6.6134001807134819</c:v>
                </c:pt>
                <c:pt idx="367">
                  <c:v>-6.6547622353939637</c:v>
                </c:pt>
                <c:pt idx="368">
                  <c:v>-6.696312045029976</c:v>
                </c:pt>
                <c:pt idx="369">
                  <c:v>-6.7380506394841468</c:v>
                </c:pt>
                <c:pt idx="370">
                  <c:v>-6.7799790607422192</c:v>
                </c:pt>
                <c:pt idx="371">
                  <c:v>-6.822098363101019</c:v>
                </c:pt>
                <c:pt idx="372">
                  <c:v>-6.8644096133601469</c:v>
                </c:pt>
                <c:pt idx="373">
                  <c:v>-6.9069138910174521</c:v>
                </c:pt>
                <c:pt idx="374">
                  <c:v>-6.9496122884683444</c:v>
                </c:pt>
                <c:pt idx="375">
                  <c:v>-6.992505911209177</c:v>
                </c:pt>
                <c:pt idx="376">
                  <c:v>-7.0355958780446599</c:v>
                </c:pt>
                <c:pt idx="377">
                  <c:v>-7.0788833212993962</c:v>
                </c:pt>
                <c:pt idx="378">
                  <c:v>-7.122369387033781</c:v>
                </c:pt>
                <c:pt idx="379">
                  <c:v>-7.1660552352642064</c:v>
                </c:pt>
                <c:pt idx="380">
                  <c:v>-7.2099420401877943</c:v>
                </c:pt>
                <c:pt idx="381">
                  <c:v>-7.2540309904116995</c:v>
                </c:pt>
                <c:pt idx="382">
                  <c:v>-7.298323289187147</c:v>
                </c:pt>
                <c:pt idx="383">
                  <c:v>-7.3428201546482539</c:v>
                </c:pt>
                <c:pt idx="384">
                  <c:v>-7.3875228200558043</c:v>
                </c:pt>
                <c:pt idx="385">
                  <c:v>-7.4324325340461703</c:v>
                </c:pt>
                <c:pt idx="386">
                  <c:v>-7.4775505608852653</c:v>
                </c:pt>
                <c:pt idx="387">
                  <c:v>-7.5228781807279965</c:v>
                </c:pt>
                <c:pt idx="388">
                  <c:v>-7.5684166898830396</c:v>
                </c:pt>
                <c:pt idx="389">
                  <c:v>-7.6141674010833063</c:v>
                </c:pt>
                <c:pt idx="390">
                  <c:v>-7.6601316437620977</c:v>
                </c:pt>
                <c:pt idx="391">
                  <c:v>-7.7063107643351527</c:v>
                </c:pt>
                <c:pt idx="392">
                  <c:v>-7.752706126488734</c:v>
                </c:pt>
                <c:pt idx="393">
                  <c:v>-7.7993191114739622</c:v>
                </c:pt>
                <c:pt idx="394">
                  <c:v>-7.8461511184073824</c:v>
                </c:pt>
                <c:pt idx="395">
                  <c:v>-7.8932035645781724</c:v>
                </c:pt>
                <c:pt idx="396">
                  <c:v>-7.9404778857619975</c:v>
                </c:pt>
                <c:pt idx="397">
                  <c:v>-7.9879755365416685</c:v>
                </c:pt>
                <c:pt idx="398">
                  <c:v>-8.0356979906349757</c:v>
                </c:pt>
                <c:pt idx="399">
                  <c:v>-8.0836467412296305</c:v>
                </c:pt>
                <c:pt idx="400">
                  <c:v>-8.1318233013256904</c:v>
                </c:pt>
                <c:pt idx="401">
                  <c:v>-8.1802292040856255</c:v>
                </c:pt>
                <c:pt idx="402">
                  <c:v>-8.2288660031921452</c:v>
                </c:pt>
                <c:pt idx="403">
                  <c:v>-8.2777352732141303</c:v>
                </c:pt>
                <c:pt idx="404">
                  <c:v>-8.3268386099808414</c:v>
                </c:pt>
                <c:pt idx="405">
                  <c:v>-8.376177630964456</c:v>
                </c:pt>
                <c:pt idx="406">
                  <c:v>-8.4257539756715367</c:v>
                </c:pt>
                <c:pt idx="407">
                  <c:v>-8.4755693060432833</c:v>
                </c:pt>
                <c:pt idx="408">
                  <c:v>-8.5256253068650594</c:v>
                </c:pt>
                <c:pt idx="409">
                  <c:v>-8.5759236861853463</c:v>
                </c:pt>
                <c:pt idx="410">
                  <c:v>-8.6264661757444223</c:v>
                </c:pt>
                <c:pt idx="411">
                  <c:v>-8.6772545314130571</c:v>
                </c:pt>
                <c:pt idx="412">
                  <c:v>-8.7282905336414469</c:v>
                </c:pt>
                <c:pt idx="413">
                  <c:v>-8.7795759879186601</c:v>
                </c:pt>
                <c:pt idx="414">
                  <c:v>-8.8311127252430595</c:v>
                </c:pt>
                <c:pt idx="415">
                  <c:v>-8.8829026026037869</c:v>
                </c:pt>
                <c:pt idx="416">
                  <c:v>-8.9349475034737971</c:v>
                </c:pt>
                <c:pt idx="417">
                  <c:v>-8.9872493383146939</c:v>
                </c:pt>
                <c:pt idx="418">
                  <c:v>-9.0398100450936791</c:v>
                </c:pt>
                <c:pt idx="419">
                  <c:v>-9.0926315898130952</c:v>
                </c:pt>
                <c:pt idx="420">
                  <c:v>-9.1457159670527979</c:v>
                </c:pt>
                <c:pt idx="421">
                  <c:v>-9.1990652005257765</c:v>
                </c:pt>
                <c:pt idx="422">
                  <c:v>-9.2526813436474953</c:v>
                </c:pt>
                <c:pt idx="423">
                  <c:v>-9.3065664801191321</c:v>
                </c:pt>
                <c:pt idx="424">
                  <c:v>-9.3607227245255018</c:v>
                </c:pt>
                <c:pt idx="425">
                  <c:v>-9.4151522229476541</c:v>
                </c:pt>
                <c:pt idx="426">
                  <c:v>-9.4698571535909899</c:v>
                </c:pt>
                <c:pt idx="427">
                  <c:v>-9.5248397274291623</c:v>
                </c:pt>
                <c:pt idx="428">
                  <c:v>-9.5801021888641493</c:v>
                </c:pt>
                <c:pt idx="429">
                  <c:v>-9.6356468164033213</c:v>
                </c:pt>
                <c:pt idx="430">
                  <c:v>-9.6914759233536305</c:v>
                </c:pt>
                <c:pt idx="431">
                  <c:v>-9.7475918585337631</c:v>
                </c:pt>
                <c:pt idx="432">
                  <c:v>-9.8039970070045879</c:v>
                </c:pt>
                <c:pt idx="433">
                  <c:v>-9.8606937908186989</c:v>
                </c:pt>
                <c:pt idx="434">
                  <c:v>-9.9176846697893843</c:v>
                </c:pt>
                <c:pt idx="435">
                  <c:v>-9.9749721422798689</c:v>
                </c:pt>
                <c:pt idx="436">
                  <c:v>-10.032558746013345</c:v>
                </c:pt>
                <c:pt idx="437">
                  <c:v>-10.090447058904438</c:v>
                </c:pt>
                <c:pt idx="438">
                  <c:v>-10.148639699912913</c:v>
                </c:pt>
                <c:pt idx="439">
                  <c:v>-10.207139329920194</c:v>
                </c:pt>
                <c:pt idx="440">
                  <c:v>-10.265948652629579</c:v>
                </c:pt>
                <c:pt idx="441">
                  <c:v>-10.325070415490734</c:v>
                </c:pt>
                <c:pt idx="442">
                  <c:v>-10.384507410649494</c:v>
                </c:pt>
                <c:pt idx="443">
                  <c:v>-10.444262475923537</c:v>
                </c:pt>
                <c:pt idx="444">
                  <c:v>-10.504338495805129</c:v>
                </c:pt>
                <c:pt idx="445">
                  <c:v>-10.564738402491358</c:v>
                </c:pt>
                <c:pt idx="446">
                  <c:v>-10.625465176943338</c:v>
                </c:pt>
                <c:pt idx="447">
                  <c:v>-10.686521849974913</c:v>
                </c:pt>
                <c:pt idx="448">
                  <c:v>-10.747911503372032</c:v>
                </c:pt>
                <c:pt idx="449">
                  <c:v>-10.809637271043858</c:v>
                </c:pt>
                <c:pt idx="450">
                  <c:v>-10.87170234020666</c:v>
                </c:pt>
                <c:pt idx="451">
                  <c:v>-10.934109952601656</c:v>
                </c:pt>
                <c:pt idx="452">
                  <c:v>-10.996863405747803</c:v>
                </c:pt>
                <c:pt idx="453">
                  <c:v>-11.059966054231083</c:v>
                </c:pt>
                <c:pt idx="454">
                  <c:v>-11.123421311031205</c:v>
                </c:pt>
                <c:pt idx="455">
                  <c:v>-11.18723264888726</c:v>
                </c:pt>
                <c:pt idx="456">
                  <c:v>-11.251403601703744</c:v>
                </c:pt>
                <c:pt idx="457">
                  <c:v>-11.315937765998122</c:v>
                </c:pt>
                <c:pt idx="458">
                  <c:v>-11.380838802391697</c:v>
                </c:pt>
                <c:pt idx="459">
                  <c:v>-11.446110437145268</c:v>
                </c:pt>
                <c:pt idx="460">
                  <c:v>-11.511756463741015</c:v>
                </c:pt>
                <c:pt idx="461">
                  <c:v>-11.577780744512705</c:v>
                </c:pt>
                <c:pt idx="462">
                  <c:v>-11.644187212325456</c:v>
                </c:pt>
                <c:pt idx="463">
                  <c:v>-11.71097987230743</c:v>
                </c:pt>
                <c:pt idx="464">
                  <c:v>-11.778162803634928</c:v>
                </c:pt>
                <c:pt idx="465">
                  <c:v>-11.845740161373238</c:v>
                </c:pt>
                <c:pt idx="466">
                  <c:v>-11.913716178375031</c:v>
                </c:pt>
                <c:pt idx="467">
                  <c:v>-11.982095167238763</c:v>
                </c:pt>
                <c:pt idx="468">
                  <c:v>-12.050881522329178</c:v>
                </c:pt>
                <c:pt idx="469">
                  <c:v>-12.120079721862318</c:v>
                </c:pt>
                <c:pt idx="470">
                  <c:v>-12.189694330057645</c:v>
                </c:pt>
                <c:pt idx="471">
                  <c:v>-12.259729999359683</c:v>
                </c:pt>
                <c:pt idx="472">
                  <c:v>-12.330191472732146</c:v>
                </c:pt>
                <c:pt idx="473">
                  <c:v>-12.401083586027188</c:v>
                </c:pt>
                <c:pt idx="474">
                  <c:v>-12.472411270432799</c:v>
                </c:pt>
                <c:pt idx="475">
                  <c:v>-12.544179555001616</c:v>
                </c:pt>
                <c:pt idx="476">
                  <c:v>-12.616393569264179</c:v>
                </c:pt>
                <c:pt idx="477">
                  <c:v>-12.689058545930216</c:v>
                </c:pt>
                <c:pt idx="478">
                  <c:v>-12.762179823681459</c:v>
                </c:pt>
                <c:pt idx="479">
                  <c:v>-12.835762850059796</c:v>
                </c:pt>
                <c:pt idx="480">
                  <c:v>-12.909813184454649</c:v>
                </c:pt>
                <c:pt idx="481">
                  <c:v>-12.984336501193649</c:v>
                </c:pt>
                <c:pt idx="482">
                  <c:v>-13.059338592741094</c:v>
                </c:pt>
                <c:pt idx="483">
                  <c:v>-13.134825373008477</c:v>
                </c:pt>
                <c:pt idx="484">
                  <c:v>-13.210802880782119</c:v>
                </c:pt>
                <c:pt idx="485">
                  <c:v>-13.287277283272683</c:v>
                </c:pt>
                <c:pt idx="486">
                  <c:v>-13.364254879791899</c:v>
                </c:pt>
                <c:pt idx="487">
                  <c:v>-13.441742105562057</c:v>
                </c:pt>
                <c:pt idx="488">
                  <c:v>-13.519745535663931</c:v>
                </c:pt>
                <c:pt idx="489">
                  <c:v>-13.598271889129357</c:v>
                </c:pt>
                <c:pt idx="490">
                  <c:v>-13.677328033184839</c:v>
                </c:pt>
                <c:pt idx="491">
                  <c:v>-13.75692098765278</c:v>
                </c:pt>
                <c:pt idx="492">
                  <c:v>-13.837057929517682</c:v>
                </c:pt>
                <c:pt idx="493">
                  <c:v>-13.917746197664496</c:v>
                </c:pt>
                <c:pt idx="494">
                  <c:v>-13.998993297797233</c:v>
                </c:pt>
                <c:pt idx="495">
                  <c:v>-14.080806907545965</c:v>
                </c:pt>
                <c:pt idx="496">
                  <c:v>-14.163194881770945</c:v>
                </c:pt>
                <c:pt idx="497">
                  <c:v>-14.246165258073225</c:v>
                </c:pt>
                <c:pt idx="498">
                  <c:v>-14.329726262521167</c:v>
                </c:pt>
                <c:pt idx="499">
                  <c:v>-14.413886315603495</c:v>
                </c:pt>
                <c:pt idx="500">
                  <c:v>-14.498654038419321</c:v>
                </c:pt>
                <c:pt idx="501">
                  <c:v>-14.584038259116856</c:v>
                </c:pt>
                <c:pt idx="502">
                  <c:v>-14.670048019592759</c:v>
                </c:pt>
                <c:pt idx="503">
                  <c:v>-14.756692582464838</c:v>
                </c:pt>
                <c:pt idx="504">
                  <c:v>-14.843981438331832</c:v>
                </c:pt>
                <c:pt idx="505">
                  <c:v>-14.931924313334275</c:v>
                </c:pt>
                <c:pt idx="506">
                  <c:v>-15.020531177031678</c:v>
                </c:pt>
                <c:pt idx="507">
                  <c:v>-15.109812250612231</c:v>
                </c:pt>
                <c:pt idx="508">
                  <c:v>-15.199778015451681</c:v>
                </c:pt>
                <c:pt idx="509">
                  <c:v>-15.290439222039589</c:v>
                </c:pt>
                <c:pt idx="510">
                  <c:v>-15.381806899291943</c:v>
                </c:pt>
                <c:pt idx="511">
                  <c:v>-15.473892364270498</c:v>
                </c:pt>
                <c:pt idx="512">
                  <c:v>-15.566707232330259</c:v>
                </c:pt>
                <c:pt idx="513">
                  <c:v>-15.660263427717783</c:v>
                </c:pt>
                <c:pt idx="514">
                  <c:v>-15.754573194645021</c:v>
                </c:pt>
                <c:pt idx="515">
                  <c:v>-15.849649108863915</c:v>
                </c:pt>
                <c:pt idx="516">
                  <c:v>-15.945504089769782</c:v>
                </c:pt>
                <c:pt idx="517">
                  <c:v>-16.042151413062196</c:v>
                </c:pt>
                <c:pt idx="518">
                  <c:v>-16.139604723994925</c:v>
                </c:pt>
                <c:pt idx="519">
                  <c:v>-16.237878051247847</c:v>
                </c:pt>
                <c:pt idx="520">
                  <c:v>-16.336985821456306</c:v>
                </c:pt>
                <c:pt idx="521">
                  <c:v>-16.436942874435591</c:v>
                </c:pt>
                <c:pt idx="522">
                  <c:v>-16.537764479140996</c:v>
                </c:pt>
                <c:pt idx="523">
                  <c:v>-16.639466350406369</c:v>
                </c:pt>
                <c:pt idx="524">
                  <c:v>-16.742064666507144</c:v>
                </c:pt>
                <c:pt idx="525">
                  <c:v>-16.845576087597308</c:v>
                </c:pt>
                <c:pt idx="526">
                  <c:v>-16.950017775072745</c:v>
                </c:pt>
                <c:pt idx="527">
                  <c:v>-17.055407411917489</c:v>
                </c:pt>
                <c:pt idx="528">
                  <c:v>-17.16176322409348</c:v>
                </c:pt>
                <c:pt idx="529">
                  <c:v>-17.269104003038514</c:v>
                </c:pt>
                <c:pt idx="530">
                  <c:v>-17.377449129342171</c:v>
                </c:pt>
                <c:pt idx="531">
                  <c:v>-17.486818597674429</c:v>
                </c:pt>
                <c:pt idx="532">
                  <c:v>-17.597233043047428</c:v>
                </c:pt>
                <c:pt idx="533">
                  <c:v>-17.708713768496771</c:v>
                </c:pt>
                <c:pt idx="534">
                  <c:v>-17.82128277427551</c:v>
                </c:pt>
                <c:pt idx="535">
                  <c:v>-17.934962788661199</c:v>
                </c:pt>
                <c:pt idx="536">
                  <c:v>-18.049777300483875</c:v>
                </c:pt>
                <c:pt idx="537">
                  <c:v>-18.165750593492071</c:v>
                </c:pt>
                <c:pt idx="538">
                  <c:v>-18.282907782682475</c:v>
                </c:pt>
                <c:pt idx="539">
                  <c:v>-18.401274852729781</c:v>
                </c:pt>
                <c:pt idx="540">
                  <c:v>-18.520878698663893</c:v>
                </c:pt>
                <c:pt idx="541">
                  <c:v>-18.641747168954318</c:v>
                </c:pt>
                <c:pt idx="542">
                  <c:v>-18.763909111174378</c:v>
                </c:pt>
                <c:pt idx="543">
                  <c:v>-18.887394420433296</c:v>
                </c:pt>
                <c:pt idx="544">
                  <c:v>-19.012234090779582</c:v>
                </c:pt>
                <c:pt idx="545">
                  <c:v>-19.138460269797474</c:v>
                </c:pt>
                <c:pt idx="546">
                  <c:v>-19.266106316637142</c:v>
                </c:pt>
                <c:pt idx="547">
                  <c:v>-19.395206863741564</c:v>
                </c:pt>
                <c:pt idx="548">
                  <c:v>-19.525797882555764</c:v>
                </c:pt>
                <c:pt idx="549">
                  <c:v>-19.657916753531303</c:v>
                </c:pt>
                <c:pt idx="550">
                  <c:v>-19.791602340766971</c:v>
                </c:pt>
                <c:pt idx="551">
                  <c:v>-19.926895071659366</c:v>
                </c:pt>
                <c:pt idx="552">
                  <c:v>-20.06383702197229</c:v>
                </c:pt>
                <c:pt idx="553">
                  <c:v>-20.202472006773512</c:v>
                </c:pt>
                <c:pt idx="554">
                  <c:v>-20.342845677731116</c:v>
                </c:pt>
                <c:pt idx="555">
                  <c:v>-20.485005627311132</c:v>
                </c:pt>
                <c:pt idx="556">
                  <c:v>-20.629001500471766</c:v>
                </c:pt>
                <c:pt idx="557">
                  <c:v>-20.774885114511616</c:v>
                </c:pt>
                <c:pt idx="558">
                  <c:v>-20.922710587796018</c:v>
                </c:pt>
                <c:pt idx="559">
                  <c:v>-21.072534478163277</c:v>
                </c:pt>
                <c:pt idx="560">
                  <c:v>-21.224415931897358</c:v>
                </c:pt>
                <c:pt idx="561">
                  <c:v>-21.378416844249941</c:v>
                </c:pt>
                <c:pt idx="562">
                  <c:v>-21.534602032603534</c:v>
                </c:pt>
                <c:pt idx="563">
                  <c:v>-21.69303942348925</c:v>
                </c:pt>
                <c:pt idx="564">
                  <c:v>-21.853800254811024</c:v>
                </c:pt>
                <c:pt idx="565">
                  <c:v>-22.01695929478489</c:v>
                </c:pt>
                <c:pt idx="566">
                  <c:v>-22.182595079278563</c:v>
                </c:pt>
                <c:pt idx="567">
                  <c:v>-22.350790169439577</c:v>
                </c:pt>
                <c:pt idx="568">
                  <c:v>-22.521631431728679</c:v>
                </c:pt>
                <c:pt idx="569">
                  <c:v>-22.695210342738754</c:v>
                </c:pt>
                <c:pt idx="570">
                  <c:v>-22.871623321479106</c:v>
                </c:pt>
                <c:pt idx="571">
                  <c:v>-23.050972092149031</c:v>
                </c:pt>
                <c:pt idx="572">
                  <c:v>-23.233364080821417</c:v>
                </c:pt>
                <c:pt idx="573">
                  <c:v>-23.418912849911841</c:v>
                </c:pt>
                <c:pt idx="574">
                  <c:v>-23.607738574836745</c:v>
                </c:pt>
                <c:pt idx="575">
                  <c:v>-23.799968567874114</c:v>
                </c:pt>
                <c:pt idx="576">
                  <c:v>-23.995737854949589</c:v>
                </c:pt>
                <c:pt idx="577">
                  <c:v>-24.19518981189702</c:v>
                </c:pt>
                <c:pt idx="578">
                  <c:v>-24.398476867707515</c:v>
                </c:pt>
                <c:pt idx="579">
                  <c:v>-24.60576128341355</c:v>
                </c:pt>
                <c:pt idx="580">
                  <c:v>-24.817216016583799</c:v>
                </c:pt>
                <c:pt idx="581">
                  <c:v>-25.03302568297558</c:v>
                </c:pt>
                <c:pt idx="582">
                  <c:v>-25.253387628749529</c:v>
                </c:pt>
                <c:pt idx="583">
                  <c:v>-25.478513128859813</c:v>
                </c:pt>
                <c:pt idx="584">
                  <c:v>-25.708628729868515</c:v>
                </c:pt>
                <c:pt idx="585">
                  <c:v>-25.943977758586758</c:v>
                </c:pt>
                <c:pt idx="586">
                  <c:v>-26.184822021740544</c:v>
                </c:pt>
                <c:pt idx="587">
                  <c:v>-26.431443726442573</c:v>
                </c:pt>
                <c:pt idx="588">
                  <c:v>-26.684147656811838</c:v>
                </c:pt>
                <c:pt idx="589">
                  <c:v>-26.943263648865489</c:v>
                </c:pt>
                <c:pt idx="590">
                  <c:v>-27.209149414115849</c:v>
                </c:pt>
                <c:pt idx="591">
                  <c:v>-27.482193772545219</c:v>
                </c:pt>
                <c:pt idx="592">
                  <c:v>-27.762820368314184</c:v>
                </c:pt>
                <c:pt idx="593">
                  <c:v>-28.051491957369205</c:v>
                </c:pt>
                <c:pt idx="594">
                  <c:v>-28.348715375941321</c:v>
                </c:pt>
                <c:pt idx="595">
                  <c:v>-28.655047323957902</c:v>
                </c:pt>
                <c:pt idx="596">
                  <c:v>-28.971101129214752</c:v>
                </c:pt>
                <c:pt idx="597">
                  <c:v>-29.297554698918134</c:v>
                </c:pt>
                <c:pt idx="598">
                  <c:v>-29.635159917840753</c:v>
                </c:pt>
                <c:pt idx="599">
                  <c:v>-29.984753820872658</c:v>
                </c:pt>
                <c:pt idx="600">
                  <c:v>-30.347271957807802</c:v>
                </c:pt>
                <c:pt idx="601">
                  <c:v>-30.723764487708877</c:v>
                </c:pt>
                <c:pt idx="602">
                  <c:v>-31.115415700419213</c:v>
                </c:pt>
                <c:pt idx="603">
                  <c:v>-31.523567880064356</c:v>
                </c:pt>
                <c:pt idx="604">
                  <c:v>-31.949750723611103</c:v>
                </c:pt>
                <c:pt idx="605">
                  <c:v>-32.395717942339232</c:v>
                </c:pt>
                <c:pt idx="606">
                  <c:v>-32.863493259315227</c:v>
                </c:pt>
                <c:pt idx="607">
                  <c:v>-33.355428854729489</c:v>
                </c:pt>
                <c:pt idx="608">
                  <c:v>-33.874280533946333</c:v>
                </c:pt>
                <c:pt idx="609">
                  <c:v>-34.423305710399468</c:v>
                </c:pt>
                <c:pt idx="610">
                  <c:v>-35.006393053075769</c:v>
                </c:pt>
                <c:pt idx="611">
                  <c:v>-35.628236931716735</c:v>
                </c:pt>
                <c:pt idx="612">
                  <c:v>-36.294576622794544</c:v>
                </c:pt>
                <c:pt idx="613">
                  <c:v>-37.012531456707251</c:v>
                </c:pt>
                <c:pt idx="614">
                  <c:v>-37.791082141208996</c:v>
                </c:pt>
                <c:pt idx="615">
                  <c:v>-38.641782142366836</c:v>
                </c:pt>
                <c:pt idx="616">
                  <c:v>-39.579845156537601</c:v>
                </c:pt>
                <c:pt idx="617">
                  <c:v>-40.625875787482215</c:v>
                </c:pt>
                <c:pt idx="618">
                  <c:v>-41.808761962542661</c:v>
                </c:pt>
                <c:pt idx="619">
                  <c:v>-43.170812119036846</c:v>
                </c:pt>
                <c:pt idx="620">
                  <c:v>-44.777618607510291</c:v>
                </c:pt>
                <c:pt idx="621">
                  <c:v>-46.739067714495334</c:v>
                </c:pt>
                <c:pt idx="622">
                  <c:v>-49.261158648853836</c:v>
                </c:pt>
                <c:pt idx="623">
                  <c:v>-52.806367463999308</c:v>
                </c:pt>
                <c:pt idx="624">
                  <c:v>-58.850418520026082</c:v>
                </c:pt>
                <c:pt idx="625">
                  <c:v>-331.13556002272469</c:v>
                </c:pt>
                <c:pt idx="626">
                  <c:v>-58.897523641221966</c:v>
                </c:pt>
                <c:pt idx="627">
                  <c:v>-52.90057786219559</c:v>
                </c:pt>
                <c:pt idx="628">
                  <c:v>-49.40247463566714</c:v>
                </c:pt>
                <c:pt idx="629">
                  <c:v>-46.927489757359091</c:v>
                </c:pt>
                <c:pt idx="630">
                  <c:v>-45.01314732969108</c:v>
                </c:pt>
                <c:pt idx="631">
                  <c:v>-43.453448299650773</c:v>
                </c:pt>
                <c:pt idx="632">
                  <c:v>-42.138506536577573</c:v>
                </c:pt>
                <c:pt idx="633">
                  <c:v>-41.00272984582481</c:v>
                </c:pt>
                <c:pt idx="634">
                  <c:v>-40.003809946003358</c:v>
                </c:pt>
                <c:pt idx="635">
                  <c:v>-39.112859065736444</c:v>
                </c:pt>
                <c:pt idx="636">
                  <c:v>-38.309272757267593</c:v>
                </c:pt>
                <c:pt idx="637">
                  <c:v>-37.577837480289084</c:v>
                </c:pt>
                <c:pt idx="638">
                  <c:v>-36.906999924831531</c:v>
                </c:pt>
                <c:pt idx="639">
                  <c:v>-36.287779539291314</c:v>
                </c:pt>
                <c:pt idx="640">
                  <c:v>-35.713057149479035</c:v>
                </c:pt>
                <c:pt idx="641">
                  <c:v>-35.177093635192925</c:v>
                </c:pt>
                <c:pt idx="642">
                  <c:v>-34.675194783028672</c:v>
                </c:pt>
                <c:pt idx="643">
                  <c:v>-34.203472080407138</c:v>
                </c:pt>
                <c:pt idx="644">
                  <c:v>-33.758668270378259</c:v>
                </c:pt>
                <c:pt idx="645">
                  <c:v>-33.338027704141098</c:v>
                </c:pt>
                <c:pt idx="646">
                  <c:v>-32.939198358152993</c:v>
                </c:pt>
                <c:pt idx="647">
                  <c:v>-32.560156666084296</c:v>
                </c:pt>
                <c:pt idx="648">
                  <c:v>-32.199149073485181</c:v>
                </c:pt>
                <c:pt idx="649">
                  <c:v>-31.854646040316851</c:v>
                </c:pt>
                <c:pt idx="650">
                  <c:v>-31.525305439484232</c:v>
                </c:pt>
                <c:pt idx="651">
                  <c:v>-31.20994313828119</c:v>
                </c:pt>
                <c:pt idx="652">
                  <c:v>-30.907509134893935</c:v>
                </c:pt>
                <c:pt idx="653">
                  <c:v>-30.617068036893023</c:v>
                </c:pt>
                <c:pt idx="654">
                  <c:v>-30.337782966873746</c:v>
                </c:pt>
                <c:pt idx="655">
                  <c:v>-30.068902197673669</c:v>
                </c:pt>
                <c:pt idx="656">
                  <c:v>-29.809747979826401</c:v>
                </c:pt>
                <c:pt idx="657">
                  <c:v>-29.559707143410346</c:v>
                </c:pt>
                <c:pt idx="658">
                  <c:v>-29.318223146510903</c:v>
                </c:pt>
                <c:pt idx="659">
                  <c:v>-29.084789311053335</c:v>
                </c:pt>
                <c:pt idx="660">
                  <c:v>-28.858943039395378</c:v>
                </c:pt>
                <c:pt idx="661">
                  <c:v>-28.64026084583324</c:v>
                </c:pt>
                <c:pt idx="662">
                  <c:v>-28.428354068998697</c:v>
                </c:pt>
                <c:pt idx="663">
                  <c:v>-28.222865156155152</c:v>
                </c:pt>
                <c:pt idx="664">
                  <c:v>-28.023464430227889</c:v>
                </c:pt>
                <c:pt idx="665">
                  <c:v>-27.829847266211367</c:v>
                </c:pt>
                <c:pt idx="666">
                  <c:v>-27.641731616282282</c:v>
                </c:pt>
                <c:pt idx="667">
                  <c:v>-27.458855833184423</c:v>
                </c:pt>
                <c:pt idx="668">
                  <c:v>-27.280976749761784</c:v>
                </c:pt>
                <c:pt idx="669">
                  <c:v>-27.107867979297321</c:v>
                </c:pt>
                <c:pt idx="670">
                  <c:v>-26.939318406876538</c:v>
                </c:pt>
                <c:pt idx="671">
                  <c:v>-26.775130846577969</c:v>
                </c:pt>
                <c:pt idx="672">
                  <c:v>-26.615120843087638</c:v>
                </c:pt>
                <c:pt idx="673">
                  <c:v>-26.459115599489067</c:v>
                </c:pt>
                <c:pt idx="674">
                  <c:v>-26.306953015615914</c:v>
                </c:pt>
                <c:pt idx="675">
                  <c:v>-26.158480823561657</c:v>
                </c:pt>
                <c:pt idx="676">
                  <c:v>-26.013555808800529</c:v>
                </c:pt>
                <c:pt idx="677">
                  <c:v>-25.87204310694311</c:v>
                </c:pt>
                <c:pt idx="678">
                  <c:v>-25.733815567480825</c:v>
                </c:pt>
                <c:pt idx="679">
                  <c:v>-25.598753177004632</c:v>
                </c:pt>
                <c:pt idx="680">
                  <c:v>-25.466742535349258</c:v>
                </c:pt>
                <c:pt idx="681">
                  <c:v>-25.337676378939939</c:v>
                </c:pt>
                <c:pt idx="682">
                  <c:v>-25.211453146328211</c:v>
                </c:pt>
                <c:pt idx="683">
                  <c:v>-25.087976581513402</c:v>
                </c:pt>
                <c:pt idx="684">
                  <c:v>-24.967155371173902</c:v>
                </c:pt>
                <c:pt idx="685">
                  <c:v>-24.848902812387937</c:v>
                </c:pt>
                <c:pt idx="686">
                  <c:v>-24.733136507819733</c:v>
                </c:pt>
                <c:pt idx="687">
                  <c:v>-24.619778085690985</c:v>
                </c:pt>
                <c:pt idx="688">
                  <c:v>-24.508752942158033</c:v>
                </c:pt>
                <c:pt idx="689">
                  <c:v>-24.399990003977116</c:v>
                </c:pt>
                <c:pt idx="690">
                  <c:v>-24.293421509570411</c:v>
                </c:pt>
                <c:pt idx="691">
                  <c:v>-24.188982806806806</c:v>
                </c:pt>
                <c:pt idx="692">
                  <c:v>-24.086612165989365</c:v>
                </c:pt>
                <c:pt idx="693">
                  <c:v>-23.986250606697372</c:v>
                </c:pt>
                <c:pt idx="694">
                  <c:v>-23.887841737269454</c:v>
                </c:pt>
                <c:pt idx="695">
                  <c:v>-23.791331605836152</c:v>
                </c:pt>
                <c:pt idx="696">
                  <c:v>-23.696668561919005</c:v>
                </c:pt>
                <c:pt idx="697">
                  <c:v>-23.603803127709291</c:v>
                </c:pt>
                <c:pt idx="698">
                  <c:v>-23.512687878225403</c:v>
                </c:pt>
                <c:pt idx="699">
                  <c:v>-23.423277329623691</c:v>
                </c:pt>
                <c:pt idx="700">
                  <c:v>-23.335527835006381</c:v>
                </c:pt>
                <c:pt idx="701">
                  <c:v>-23.249397487130516</c:v>
                </c:pt>
                <c:pt idx="702">
                  <c:v>-23.164846027476635</c:v>
                </c:pt>
                <c:pt idx="703">
                  <c:v>-23.081834761184844</c:v>
                </c:pt>
                <c:pt idx="704">
                  <c:v>-23.000326477409722</c:v>
                </c:pt>
                <c:pt idx="705">
                  <c:v>-22.920285374685115</c:v>
                </c:pt>
                <c:pt idx="706">
                  <c:v>-22.84167699092518</c:v>
                </c:pt>
                <c:pt idx="707">
                  <c:v>-22.764468137720691</c:v>
                </c:pt>
                <c:pt idx="708">
                  <c:v>-22.688626838617871</c:v>
                </c:pt>
                <c:pt idx="709">
                  <c:v>-22.614122271093699</c:v>
                </c:pt>
                <c:pt idx="710">
                  <c:v>-22.540924711965204</c:v>
                </c:pt>
                <c:pt idx="711">
                  <c:v>-22.469005485991701</c:v>
                </c:pt>
                <c:pt idx="712">
                  <c:v>-22.398336917448564</c:v>
                </c:pt>
                <c:pt idx="713">
                  <c:v>-22.328892284468644</c:v>
                </c:pt>
                <c:pt idx="714">
                  <c:v>-22.260645775963773</c:v>
                </c:pt>
                <c:pt idx="715">
                  <c:v>-22.193572450953319</c:v>
                </c:pt>
                <c:pt idx="716">
                  <c:v>-22.127648200140285</c:v>
                </c:pt>
                <c:pt idx="717">
                  <c:v>-22.062849709587468</c:v>
                </c:pt>
                <c:pt idx="718">
                  <c:v>-21.999154426357475</c:v>
                </c:pt>
                <c:pt idx="719">
                  <c:v>-21.936540525990633</c:v>
                </c:pt>
                <c:pt idx="720">
                  <c:v>-21.874986881704054</c:v>
                </c:pt>
                <c:pt idx="721">
                  <c:v>-21.814473035203605</c:v>
                </c:pt>
                <c:pt idx="722">
                  <c:v>-21.754979169008777</c:v>
                </c:pt>
                <c:pt idx="723">
                  <c:v>-21.696486080197019</c:v>
                </c:pt>
                <c:pt idx="724">
                  <c:v>-21.638975155481308</c:v>
                </c:pt>
                <c:pt idx="725">
                  <c:v>-21.582428347540457</c:v>
                </c:pt>
                <c:pt idx="726">
                  <c:v>-21.526828152527344</c:v>
                </c:pt>
                <c:pt idx="727">
                  <c:v>-21.472157588685576</c:v>
                </c:pt>
                <c:pt idx="728">
                  <c:v>-21.418400176009499</c:v>
                </c:pt>
                <c:pt idx="729">
                  <c:v>-21.365539916887219</c:v>
                </c:pt>
                <c:pt idx="730">
                  <c:v>-21.313561277670164</c:v>
                </c:pt>
                <c:pt idx="731">
                  <c:v>-21.262449171116401</c:v>
                </c:pt>
                <c:pt idx="732">
                  <c:v>-21.212188939658688</c:v>
                </c:pt>
                <c:pt idx="733">
                  <c:v>-21.162766339450965</c:v>
                </c:pt>
                <c:pt idx="734">
                  <c:v>-21.114167525150485</c:v>
                </c:pt>
                <c:pt idx="735">
                  <c:v>-21.066379035395109</c:v>
                </c:pt>
                <c:pt idx="736">
                  <c:v>-21.019387778938032</c:v>
                </c:pt>
                <c:pt idx="737">
                  <c:v>-20.973181021404773</c:v>
                </c:pt>
                <c:pt idx="738">
                  <c:v>-20.927746372638907</c:v>
                </c:pt>
                <c:pt idx="739">
                  <c:v>-20.883071774605682</c:v>
                </c:pt>
                <c:pt idx="740">
                  <c:v>-20.839145489824201</c:v>
                </c:pt>
                <c:pt idx="741">
                  <c:v>-20.795956090300649</c:v>
                </c:pt>
                <c:pt idx="742">
                  <c:v>-20.753492446936939</c:v>
                </c:pt>
                <c:pt idx="743">
                  <c:v>-20.71174371939026</c:v>
                </c:pt>
                <c:pt idx="744">
                  <c:v>-20.670699346360976</c:v>
                </c:pt>
                <c:pt idx="745">
                  <c:v>-20.630349036287015</c:v>
                </c:pt>
                <c:pt idx="746">
                  <c:v>-20.590682758425004</c:v>
                </c:pt>
                <c:pt idx="747">
                  <c:v>-20.551690734298504</c:v>
                </c:pt>
                <c:pt idx="748">
                  <c:v>-20.513363429495808</c:v>
                </c:pt>
                <c:pt idx="749">
                  <c:v>-20.475691545800071</c:v>
                </c:pt>
                <c:pt idx="750">
                  <c:v>-20.438666013635828</c:v>
                </c:pt>
                <c:pt idx="751">
                  <c:v>-20.402277984816926</c:v>
                </c:pt>
                <c:pt idx="752">
                  <c:v>-20.366518825581185</c:v>
                </c:pt>
                <c:pt idx="753">
                  <c:v>-20.331380109898799</c:v>
                </c:pt>
                <c:pt idx="754">
                  <c:v>-20.296853613041343</c:v>
                </c:pt>
                <c:pt idx="755">
                  <c:v>-20.262931305399366</c:v>
                </c:pt>
                <c:pt idx="756">
                  <c:v>-20.229605346537344</c:v>
                </c:pt>
                <c:pt idx="757">
                  <c:v>-20.196868079474907</c:v>
                </c:pt>
                <c:pt idx="758">
                  <c:v>-20.164712025184258</c:v>
                </c:pt>
                <c:pt idx="759">
                  <c:v>-20.133129877294039</c:v>
                </c:pt>
                <c:pt idx="760">
                  <c:v>-20.102114496990392</c:v>
                </c:pt>
                <c:pt idx="761">
                  <c:v>-20.071658908106574</c:v>
                </c:pt>
                <c:pt idx="762">
                  <c:v>-20.041756292392755</c:v>
                </c:pt>
                <c:pt idx="763">
                  <c:v>-20.012399984958154</c:v>
                </c:pt>
                <c:pt idx="764">
                  <c:v>-19.983583469878145</c:v>
                </c:pt>
                <c:pt idx="765">
                  <c:v>-19.955300375959077</c:v>
                </c:pt>
                <c:pt idx="766">
                  <c:v>-19.927544472654269</c:v>
                </c:pt>
                <c:pt idx="767">
                  <c:v>-19.900309666124592</c:v>
                </c:pt>
                <c:pt idx="768">
                  <c:v>-19.87358999543768</c:v>
                </c:pt>
                <c:pt idx="769">
                  <c:v>-19.847379628899901</c:v>
                </c:pt>
                <c:pt idx="770">
                  <c:v>-19.821672860515665</c:v>
                </c:pt>
                <c:pt idx="771">
                  <c:v>-19.796464106568724</c:v>
                </c:pt>
                <c:pt idx="772">
                  <c:v>-19.771747902320538</c:v>
                </c:pt>
                <c:pt idx="773">
                  <c:v>-19.747518898820932</c:v>
                </c:pt>
                <c:pt idx="774">
                  <c:v>-19.723771859826485</c:v>
                </c:pt>
                <c:pt idx="775">
                  <c:v>-19.700501658822404</c:v>
                </c:pt>
                <c:pt idx="776">
                  <c:v>-19.677703276143667</c:v>
                </c:pt>
                <c:pt idx="777">
                  <c:v>-19.655371796191574</c:v>
                </c:pt>
                <c:pt idx="778">
                  <c:v>-19.633502404741954</c:v>
                </c:pt>
                <c:pt idx="779">
                  <c:v>-19.612090386341386</c:v>
                </c:pt>
                <c:pt idx="780">
                  <c:v>-19.591131121788145</c:v>
                </c:pt>
                <c:pt idx="781">
                  <c:v>-19.570620085694436</c:v>
                </c:pt>
                <c:pt idx="782">
                  <c:v>-19.550552844127001</c:v>
                </c:pt>
                <c:pt idx="783">
                  <c:v>-19.530925052322949</c:v>
                </c:pt>
                <c:pt idx="784">
                  <c:v>-19.51173245247805</c:v>
                </c:pt>
                <c:pt idx="785">
                  <c:v>-19.492970871604761</c:v>
                </c:pt>
                <c:pt idx="786">
                  <c:v>-19.474636219457388</c:v>
                </c:pt>
                <c:pt idx="787">
                  <c:v>-19.456724486521889</c:v>
                </c:pt>
                <c:pt idx="788">
                  <c:v>-19.439231742067903</c:v>
                </c:pt>
                <c:pt idx="789">
                  <c:v>-19.422154132260768</c:v>
                </c:pt>
                <c:pt idx="790">
                  <c:v>-19.405487878331378</c:v>
                </c:pt>
                <c:pt idx="791">
                  <c:v>-19.389229274801622</c:v>
                </c:pt>
                <c:pt idx="792">
                  <c:v>-19.373374687763715</c:v>
                </c:pt>
                <c:pt idx="793">
                  <c:v>-19.35792055321113</c:v>
                </c:pt>
                <c:pt idx="794">
                  <c:v>-19.342863375419562</c:v>
                </c:pt>
                <c:pt idx="795">
                  <c:v>-19.328199725376081</c:v>
                </c:pt>
                <c:pt idx="796">
                  <c:v>-19.313926239254737</c:v>
                </c:pt>
                <c:pt idx="797">
                  <c:v>-19.300039616937074</c:v>
                </c:pt>
                <c:pt idx="798">
                  <c:v>-19.286536620575934</c:v>
                </c:pt>
                <c:pt idx="799">
                  <c:v>-19.273414073201099</c:v>
                </c:pt>
                <c:pt idx="800">
                  <c:v>-19.260668857365321</c:v>
                </c:pt>
                <c:pt idx="801">
                  <c:v>-19.248297913829351</c:v>
                </c:pt>
                <c:pt idx="802">
                  <c:v>-19.236298240284707</c:v>
                </c:pt>
                <c:pt idx="803">
                  <c:v>-19.224666890112815</c:v>
                </c:pt>
                <c:pt idx="804">
                  <c:v>-19.213400971179396</c:v>
                </c:pt>
                <c:pt idx="805">
                  <c:v>-19.202497644662909</c:v>
                </c:pt>
                <c:pt idx="806">
                  <c:v>-19.191954123915799</c:v>
                </c:pt>
                <c:pt idx="807">
                  <c:v>-19.181767673357758</c:v>
                </c:pt>
                <c:pt idx="808">
                  <c:v>-19.171935607399604</c:v>
                </c:pt>
                <c:pt idx="809">
                  <c:v>-19.162455289397016</c:v>
                </c:pt>
                <c:pt idx="810">
                  <c:v>-19.153324130633152</c:v>
                </c:pt>
                <c:pt idx="811">
                  <c:v>-19.14453958932906</c:v>
                </c:pt>
                <c:pt idx="812">
                  <c:v>-19.136099169681174</c:v>
                </c:pt>
                <c:pt idx="813">
                  <c:v>-19.128000420924955</c:v>
                </c:pt>
                <c:pt idx="814">
                  <c:v>-19.120240936423848</c:v>
                </c:pt>
                <c:pt idx="815">
                  <c:v>-19.112818352782707</c:v>
                </c:pt>
                <c:pt idx="816">
                  <c:v>-19.105730348985151</c:v>
                </c:pt>
                <c:pt idx="817">
                  <c:v>-19.098974645553739</c:v>
                </c:pt>
                <c:pt idx="818">
                  <c:v>-19.092549003732636</c:v>
                </c:pt>
                <c:pt idx="819">
                  <c:v>-19.086451224691793</c:v>
                </c:pt>
                <c:pt idx="820">
                  <c:v>-19.080679148752179</c:v>
                </c:pt>
                <c:pt idx="821">
                  <c:v>-19.075230654631298</c:v>
                </c:pt>
                <c:pt idx="822">
                  <c:v>-19.070103658708423</c:v>
                </c:pt>
                <c:pt idx="823">
                  <c:v>-19.06529611430901</c:v>
                </c:pt>
                <c:pt idx="824">
                  <c:v>-19.060806011007635</c:v>
                </c:pt>
                <c:pt idx="825">
                  <c:v>-19.056631373948893</c:v>
                </c:pt>
                <c:pt idx="826">
                  <c:v>-19.052770263185892</c:v>
                </c:pt>
                <c:pt idx="827">
                  <c:v>-19.049220773035596</c:v>
                </c:pt>
                <c:pt idx="828">
                  <c:v>-19.045981031450687</c:v>
                </c:pt>
                <c:pt idx="829">
                  <c:v>-19.043049199407399</c:v>
                </c:pt>
                <c:pt idx="830">
                  <c:v>-19.040423470308927</c:v>
                </c:pt>
                <c:pt idx="831">
                  <c:v>-19.038102069403852</c:v>
                </c:pt>
                <c:pt idx="832">
                  <c:v>-19.036083253219264</c:v>
                </c:pt>
                <c:pt idx="833">
                  <c:v>-19.034365309008127</c:v>
                </c:pt>
                <c:pt idx="834">
                  <c:v>-19.032946554210426</c:v>
                </c:pt>
                <c:pt idx="835">
                  <c:v>-19.031825335927856</c:v>
                </c:pt>
                <c:pt idx="836">
                  <c:v>-19.031000030411466</c:v>
                </c:pt>
                <c:pt idx="837">
                  <c:v>-19.030469042562164</c:v>
                </c:pt>
                <c:pt idx="838">
                  <c:v>-19.030230805443388</c:v>
                </c:pt>
                <c:pt idx="839">
                  <c:v>-19.030283779806009</c:v>
                </c:pt>
                <c:pt idx="840">
                  <c:v>-19.030626453624766</c:v>
                </c:pt>
                <c:pt idx="841">
                  <c:v>-19.031257341646175</c:v>
                </c:pt>
                <c:pt idx="842">
                  <c:v>-19.032174984947478</c:v>
                </c:pt>
                <c:pt idx="843">
                  <c:v>-19.033377950506324</c:v>
                </c:pt>
                <c:pt idx="844">
                  <c:v>-19.034864830781036</c:v>
                </c:pt>
                <c:pt idx="845">
                  <c:v>-19.036634243301009</c:v>
                </c:pt>
                <c:pt idx="846">
                  <c:v>-19.038684830267069</c:v>
                </c:pt>
                <c:pt idx="847">
                  <c:v>-19.041015258161572</c:v>
                </c:pt>
                <c:pt idx="848">
                  <c:v>-19.043624217367817</c:v>
                </c:pt>
                <c:pt idx="849">
                  <c:v>-19.046510421798772</c:v>
                </c:pt>
                <c:pt idx="850">
                  <c:v>-19.049672608534696</c:v>
                </c:pt>
                <c:pt idx="851">
                  <c:v>-19.053109537469478</c:v>
                </c:pt>
                <c:pt idx="852">
                  <c:v>-19.056819990965487</c:v>
                </c:pt>
                <c:pt idx="853">
                  <c:v>-19.060802773516759</c:v>
                </c:pt>
                <c:pt idx="854">
                  <c:v>-19.065056711420169</c:v>
                </c:pt>
                <c:pt idx="855">
                  <c:v>-19.069580652454626</c:v>
                </c:pt>
                <c:pt idx="856">
                  <c:v>-19.074373465567778</c:v>
                </c:pt>
                <c:pt idx="857">
                  <c:v>-19.079434040570408</c:v>
                </c:pt>
                <c:pt idx="858">
                  <c:v>-19.084761287838003</c:v>
                </c:pt>
                <c:pt idx="859">
                  <c:v>-19.090354138019556</c:v>
                </c:pt>
                <c:pt idx="860">
                  <c:v>-19.096211541753217</c:v>
                </c:pt>
                <c:pt idx="861">
                  <c:v>-19.102332469388955</c:v>
                </c:pt>
                <c:pt idx="862">
                  <c:v>-19.108715910717628</c:v>
                </c:pt>
                <c:pt idx="863">
                  <c:v>-19.11536087470672</c:v>
                </c:pt>
                <c:pt idx="864">
                  <c:v>-19.122266389242309</c:v>
                </c:pt>
                <c:pt idx="865">
                  <c:v>-19.129431500877281</c:v>
                </c:pt>
                <c:pt idx="866">
                  <c:v>-19.136855274585539</c:v>
                </c:pt>
                <c:pt idx="867">
                  <c:v>-19.144536793522221</c:v>
                </c:pt>
                <c:pt idx="868">
                  <c:v>-19.152475158789539</c:v>
                </c:pt>
                <c:pt idx="869">
                  <c:v>-19.160669489208431</c:v>
                </c:pt>
                <c:pt idx="870">
                  <c:v>-19.16911892109561</c:v>
                </c:pt>
                <c:pt idx="871">
                  <c:v>-19.177822608046085</c:v>
                </c:pt>
                <c:pt idx="872">
                  <c:v>-19.186779720720942</c:v>
                </c:pt>
                <c:pt idx="873">
                  <c:v>-19.195989446640255</c:v>
                </c:pt>
                <c:pt idx="874">
                  <c:v>-19.205450989981138</c:v>
                </c:pt>
                <c:pt idx="875">
                  <c:v>-19.215163571380689</c:v>
                </c:pt>
                <c:pt idx="876">
                  <c:v>-19.225126427743739</c:v>
                </c:pt>
                <c:pt idx="877">
                  <c:v>-19.235338812055463</c:v>
                </c:pt>
                <c:pt idx="878">
                  <c:v>-19.245799993198549</c:v>
                </c:pt>
                <c:pt idx="879">
                  <c:v>-19.256509255774887</c:v>
                </c:pt>
                <c:pt idx="880">
                  <c:v>-19.267465899931857</c:v>
                </c:pt>
                <c:pt idx="881">
                  <c:v>-19.278669241192812</c:v>
                </c:pt>
                <c:pt idx="882">
                  <c:v>-19.290118610292012</c:v>
                </c:pt>
                <c:pt idx="883">
                  <c:v>-19.3018133530136</c:v>
                </c:pt>
                <c:pt idx="884">
                  <c:v>-19.313752830034833</c:v>
                </c:pt>
                <c:pt idx="885">
                  <c:v>-19.325936416773235</c:v>
                </c:pt>
                <c:pt idx="886">
                  <c:v>-19.338363503237826</c:v>
                </c:pt>
                <c:pt idx="887">
                  <c:v>-19.351033493884142</c:v>
                </c:pt>
                <c:pt idx="888">
                  <c:v>-19.36394580747314</c:v>
                </c:pt>
                <c:pt idx="889">
                  <c:v>-19.377099876933773</c:v>
                </c:pt>
                <c:pt idx="890">
                  <c:v>-19.390495149229366</c:v>
                </c:pt>
                <c:pt idx="891">
                  <c:v>-19.404131085227494</c:v>
                </c:pt>
                <c:pt idx="892">
                  <c:v>-19.418007159573438</c:v>
                </c:pt>
                <c:pt idx="893">
                  <c:v>-19.432122860567183</c:v>
                </c:pt>
                <c:pt idx="894">
                  <c:v>-19.446477690043803</c:v>
                </c:pt>
                <c:pt idx="895">
                  <c:v>-19.461071163257195</c:v>
                </c:pt>
                <c:pt idx="896">
                  <c:v>-19.475902808767202</c:v>
                </c:pt>
                <c:pt idx="897">
                  <c:v>-19.490972168329968</c:v>
                </c:pt>
                <c:pt idx="898">
                  <c:v>-19.506278796791467</c:v>
                </c:pt>
                <c:pt idx="899">
                  <c:v>-19.521822261984234</c:v>
                </c:pt>
                <c:pt idx="900">
                  <c:v>-19.537602144627254</c:v>
                </c:pt>
                <c:pt idx="901">
                  <c:v>-19.553618038228809</c:v>
                </c:pt>
                <c:pt idx="902">
                  <c:v>-19.569869548992436</c:v>
                </c:pt>
                <c:pt idx="903">
                  <c:v>-19.58635629572586</c:v>
                </c:pt>
                <c:pt idx="904">
                  <c:v>-19.603077909752798</c:v>
                </c:pt>
                <c:pt idx="905">
                  <c:v>-19.620034034827725</c:v>
                </c:pt>
                <c:pt idx="906">
                  <c:v>-19.637224327053481</c:v>
                </c:pt>
                <c:pt idx="907">
                  <c:v>-19.654648454801659</c:v>
                </c:pt>
                <c:pt idx="908">
                  <c:v>-19.672306098635858</c:v>
                </c:pt>
                <c:pt idx="909">
                  <c:v>-19.690196951237578</c:v>
                </c:pt>
                <c:pt idx="910">
                  <c:v>-19.708320717334939</c:v>
                </c:pt>
                <c:pt idx="911">
                  <c:v>-19.726677113633965</c:v>
                </c:pt>
                <c:pt idx="912">
                  <c:v>-19.74526586875265</c:v>
                </c:pt>
                <c:pt idx="913">
                  <c:v>-19.76408672315754</c:v>
                </c:pt>
                <c:pt idx="914">
                  <c:v>-19.783139429102942</c:v>
                </c:pt>
                <c:pt idx="915">
                  <c:v>-19.802423750572739</c:v>
                </c:pt>
                <c:pt idx="916">
                  <c:v>-19.821939463224652</c:v>
                </c:pt>
                <c:pt idx="917">
                  <c:v>-19.841686354337156</c:v>
                </c:pt>
                <c:pt idx="918">
                  <c:v>-19.861664222758726</c:v>
                </c:pt>
                <c:pt idx="919">
                  <c:v>-19.881872878859674</c:v>
                </c:pt>
                <c:pt idx="920">
                  <c:v>-19.902312144486416</c:v>
                </c:pt>
                <c:pt idx="921">
                  <c:v>-19.922981852918081</c:v>
                </c:pt>
                <c:pt idx="922">
                  <c:v>-19.943881848825647</c:v>
                </c:pt>
                <c:pt idx="923">
                  <c:v>-19.965011988233403</c:v>
                </c:pt>
                <c:pt idx="924">
                  <c:v>-19.98637213848275</c:v>
                </c:pt>
                <c:pt idx="925">
                  <c:v>-20.007962178198472</c:v>
                </c:pt>
                <c:pt idx="926">
                  <c:v>-20.029781997257224</c:v>
                </c:pt>
                <c:pt idx="927">
                  <c:v>-20.051831496758435</c:v>
                </c:pt>
                <c:pt idx="928">
                  <c:v>-20.074110588997502</c:v>
                </c:pt>
                <c:pt idx="929">
                  <c:v>-20.096619197441271</c:v>
                </c:pt>
                <c:pt idx="930">
                  <c:v>-20.119357256705822</c:v>
                </c:pt>
                <c:pt idx="931">
                  <c:v>-20.142324712536563</c:v>
                </c:pt>
                <c:pt idx="932">
                  <c:v>-20.165521521790559</c:v>
                </c:pt>
                <c:pt idx="933">
                  <c:v>-20.188947652421167</c:v>
                </c:pt>
                <c:pt idx="934">
                  <c:v>-20.212603083464895</c:v>
                </c:pt>
                <c:pt idx="935">
                  <c:v>-20.236487805030556</c:v>
                </c:pt>
                <c:pt idx="936">
                  <c:v>-20.260601818290613</c:v>
                </c:pt>
                <c:pt idx="937">
                  <c:v>-20.284945135474853</c:v>
                </c:pt>
                <c:pt idx="938">
                  <c:v>-20.309517779866226</c:v>
                </c:pt>
                <c:pt idx="939">
                  <c:v>-20.334319785798964</c:v>
                </c:pt>
                <c:pt idx="940">
                  <c:v>-20.35935119865897</c:v>
                </c:pt>
                <c:pt idx="941">
                  <c:v>-20.384612074886345</c:v>
                </c:pt>
                <c:pt idx="942">
                  <c:v>-20.410102481980307</c:v>
                </c:pt>
                <c:pt idx="943">
                  <c:v>-20.435822498506184</c:v>
                </c:pt>
                <c:pt idx="944">
                  <c:v>-20.461772214104816</c:v>
                </c:pt>
                <c:pt idx="945">
                  <c:v>-20.487951729504097</c:v>
                </c:pt>
                <c:pt idx="946">
                  <c:v>-20.514361156532807</c:v>
                </c:pt>
                <c:pt idx="947">
                  <c:v>-20.5410006181367</c:v>
                </c:pt>
                <c:pt idx="948">
                  <c:v>-20.567870248396879</c:v>
                </c:pt>
                <c:pt idx="949">
                  <c:v>-20.594970192550445</c:v>
                </c:pt>
                <c:pt idx="950">
                  <c:v>-20.622300607013379</c:v>
                </c:pt>
                <c:pt idx="951">
                  <c:v>-20.649861659405776</c:v>
                </c:pt>
                <c:pt idx="952">
                  <c:v>-20.677653528579377</c:v>
                </c:pt>
                <c:pt idx="953">
                  <c:v>-20.705676404647381</c:v>
                </c:pt>
                <c:pt idx="954">
                  <c:v>-20.733930489016657</c:v>
                </c:pt>
                <c:pt idx="955">
                  <c:v>-20.762415994422167</c:v>
                </c:pt>
                <c:pt idx="956">
                  <c:v>-20.791133144963933</c:v>
                </c:pt>
                <c:pt idx="957">
                  <c:v>-20.820082176146183</c:v>
                </c:pt>
                <c:pt idx="958">
                  <c:v>-20.849263334919065</c:v>
                </c:pt>
                <c:pt idx="959">
                  <c:v>-20.878676879722637</c:v>
                </c:pt>
                <c:pt idx="960">
                  <c:v>-20.908323080533368</c:v>
                </c:pt>
                <c:pt idx="961">
                  <c:v>-20.938202218912995</c:v>
                </c:pt>
                <c:pt idx="962">
                  <c:v>-20.968314588059982</c:v>
                </c:pt>
                <c:pt idx="963">
                  <c:v>-20.998660492863387</c:v>
                </c:pt>
                <c:pt idx="964">
                  <c:v>-21.029240249959198</c:v>
                </c:pt>
                <c:pt idx="965">
                  <c:v>-21.060054187789341</c:v>
                </c:pt>
                <c:pt idx="966">
                  <c:v>-21.09110264666311</c:v>
                </c:pt>
                <c:pt idx="967">
                  <c:v>-21.122385978821367</c:v>
                </c:pt>
                <c:pt idx="968">
                  <c:v>-21.153904548503121</c:v>
                </c:pt>
                <c:pt idx="969">
                  <c:v>-21.185658732015042</c:v>
                </c:pt>
                <c:pt idx="970">
                  <c:v>-21.217648917803412</c:v>
                </c:pt>
                <c:pt idx="971">
                  <c:v>-21.249875506528916</c:v>
                </c:pt>
                <c:pt idx="972">
                  <c:v>-21.282338911144198</c:v>
                </c:pt>
                <c:pt idx="973">
                  <c:v>-21.315039556974142</c:v>
                </c:pt>
                <c:pt idx="974">
                  <c:v>-21.347977881798936</c:v>
                </c:pt>
                <c:pt idx="975">
                  <c:v>-21.381154335940163</c:v>
                </c:pt>
                <c:pt idx="976">
                  <c:v>-21.41456938234958</c:v>
                </c:pt>
                <c:pt idx="977">
                  <c:v>-21.448223496700951</c:v>
                </c:pt>
                <c:pt idx="978">
                  <c:v>-21.482117167484894</c:v>
                </c:pt>
                <c:pt idx="979">
                  <c:v>-21.516250896106648</c:v>
                </c:pt>
                <c:pt idx="980">
                  <c:v>-21.550625196986953</c:v>
                </c:pt>
                <c:pt idx="981">
                  <c:v>-21.585240597666079</c:v>
                </c:pt>
                <c:pt idx="982">
                  <c:v>-21.620097638910956</c:v>
                </c:pt>
                <c:pt idx="983">
                  <c:v>-21.655196874825627</c:v>
                </c:pt>
                <c:pt idx="984">
                  <c:v>-21.690538872964773</c:v>
                </c:pt>
                <c:pt idx="985">
                  <c:v>-21.72612421445077</c:v>
                </c:pt>
                <c:pt idx="986">
                  <c:v>-21.761953494094012</c:v>
                </c:pt>
                <c:pt idx="987">
                  <c:v>-21.798027320516663</c:v>
                </c:pt>
                <c:pt idx="988">
                  <c:v>-21.834346316279913</c:v>
                </c:pt>
                <c:pt idx="989">
                  <c:v>-21.870911118014817</c:v>
                </c:pt>
                <c:pt idx="990">
                  <c:v>-21.907722376556716</c:v>
                </c:pt>
                <c:pt idx="991">
                  <c:v>-21.944780757083322</c:v>
                </c:pt>
                <c:pt idx="992">
                  <c:v>-21.982086939256654</c:v>
                </c:pt>
                <c:pt idx="993">
                  <c:v>-22.019641617368642</c:v>
                </c:pt>
                <c:pt idx="994">
                  <c:v>-22.057445500490704</c:v>
                </c:pt>
                <c:pt idx="995">
                  <c:v>-22.095499312627311</c:v>
                </c:pt>
                <c:pt idx="996">
                  <c:v>-22.133803792873547</c:v>
                </c:pt>
                <c:pt idx="997">
                  <c:v>-22.172359695576809</c:v>
                </c:pt>
                <c:pt idx="998">
                  <c:v>-22.211167790502657</c:v>
                </c:pt>
                <c:pt idx="999">
                  <c:v>-22.250228863005063</c:v>
                </c:pt>
                <c:pt idx="1000">
                  <c:v>-22.289543714200892</c:v>
                </c:pt>
                <c:pt idx="1001">
                  <c:v>-22.329113161148921</c:v>
                </c:pt>
                <c:pt idx="1002">
                  <c:v>-22.368938037033466</c:v>
                </c:pt>
                <c:pt idx="1003">
                  <c:v>-22.40901919135251</c:v>
                </c:pt>
                <c:pt idx="1004">
                  <c:v>-22.449357490110696</c:v>
                </c:pt>
                <c:pt idx="1005">
                  <c:v>-22.489953816017106</c:v>
                </c:pt>
                <c:pt idx="1006">
                  <c:v>-22.530809068688047</c:v>
                </c:pt>
                <c:pt idx="1007">
                  <c:v>-22.571924164854856</c:v>
                </c:pt>
                <c:pt idx="1008">
                  <c:v>-22.613300038576838</c:v>
                </c:pt>
                <c:pt idx="1009">
                  <c:v>-22.654937641459568</c:v>
                </c:pt>
                <c:pt idx="1010">
                  <c:v>-22.69683794287857</c:v>
                </c:pt>
                <c:pt idx="1011">
                  <c:v>-22.739001930208435</c:v>
                </c:pt>
                <c:pt idx="1012">
                  <c:v>-22.781430609057761</c:v>
                </c:pt>
                <c:pt idx="1013">
                  <c:v>-22.824125003509682</c:v>
                </c:pt>
                <c:pt idx="1014">
                  <c:v>-22.86708615636843</c:v>
                </c:pt>
                <c:pt idx="1015">
                  <c:v>-22.910315129411924</c:v>
                </c:pt>
                <c:pt idx="1016">
                  <c:v>-22.953813003650509</c:v>
                </c:pt>
                <c:pt idx="1017">
                  <c:v>-22.997580879592082</c:v>
                </c:pt>
                <c:pt idx="1018">
                  <c:v>-23.041619877513689</c:v>
                </c:pt>
                <c:pt idx="1019">
                  <c:v>-23.085931137739752</c:v>
                </c:pt>
                <c:pt idx="1020">
                  <c:v>-23.130515820927108</c:v>
                </c:pt>
                <c:pt idx="1021">
                  <c:v>-23.175375108357063</c:v>
                </c:pt>
                <c:pt idx="1022">
                  <c:v>-23.220510202234497</c:v>
                </c:pt>
                <c:pt idx="1023">
                  <c:v>-23.265922325994421</c:v>
                </c:pt>
                <c:pt idx="1024">
                  <c:v>-23.31161272461587</c:v>
                </c:pt>
                <c:pt idx="1025">
                  <c:v>-23.357582664943646</c:v>
                </c:pt>
                <c:pt idx="1026">
                  <c:v>-23.403833436017845</c:v>
                </c:pt>
                <c:pt idx="1027">
                  <c:v>-23.450366349411503</c:v>
                </c:pt>
                <c:pt idx="1028">
                  <c:v>-23.497182739576555</c:v>
                </c:pt>
                <c:pt idx="1029">
                  <c:v>-23.54428396419824</c:v>
                </c:pt>
                <c:pt idx="1030">
                  <c:v>-23.591671404558298</c:v>
                </c:pt>
                <c:pt idx="1031">
                  <c:v>-23.639346465907117</c:v>
                </c:pt>
                <c:pt idx="1032">
                  <c:v>-23.687310577844997</c:v>
                </c:pt>
                <c:pt idx="1033">
                  <c:v>-23.735565194712947</c:v>
                </c:pt>
                <c:pt idx="1034">
                  <c:v>-23.784111795993113</c:v>
                </c:pt>
                <c:pt idx="1035">
                  <c:v>-23.832951886719137</c:v>
                </c:pt>
                <c:pt idx="1036">
                  <c:v>-23.88208699789681</c:v>
                </c:pt>
                <c:pt idx="1037">
                  <c:v>-23.931518686935117</c:v>
                </c:pt>
                <c:pt idx="1038">
                  <c:v>-23.981248538088092</c:v>
                </c:pt>
                <c:pt idx="1039">
                  <c:v>-24.031278162907846</c:v>
                </c:pt>
                <c:pt idx="1040">
                  <c:v>-24.081609200708755</c:v>
                </c:pt>
                <c:pt idx="1041">
                  <c:v>-24.132243319043628</c:v>
                </c:pt>
                <c:pt idx="1042">
                  <c:v>-24.183182214191618</c:v>
                </c:pt>
                <c:pt idx="1043">
                  <c:v>-24.234427611658745</c:v>
                </c:pt>
                <c:pt idx="1044">
                  <c:v>-24.285981266690907</c:v>
                </c:pt>
                <c:pt idx="1045">
                  <c:v>-24.337844964800205</c:v>
                </c:pt>
                <c:pt idx="1046">
                  <c:v>-24.390020522304468</c:v>
                </c:pt>
                <c:pt idx="1047">
                  <c:v>-24.442509786880805</c:v>
                </c:pt>
                <c:pt idx="1048">
                  <c:v>-24.495314638133365</c:v>
                </c:pt>
                <c:pt idx="1049">
                  <c:v>-24.548436988175631</c:v>
                </c:pt>
                <c:pt idx="1050">
                  <c:v>-24.601878782227978</c:v>
                </c:pt>
                <c:pt idx="1051">
                  <c:v>-24.655641999230625</c:v>
                </c:pt>
                <c:pt idx="1052">
                  <c:v>-24.709728652472656</c:v>
                </c:pt>
                <c:pt idx="1053">
                  <c:v>-24.764140790237462</c:v>
                </c:pt>
                <c:pt idx="1054">
                  <c:v>-24.818880496465216</c:v>
                </c:pt>
                <c:pt idx="1055">
                  <c:v>-24.873949891432751</c:v>
                </c:pt>
                <c:pt idx="1056">
                  <c:v>-24.929351132451462</c:v>
                </c:pt>
                <c:pt idx="1057">
                  <c:v>-24.985086414583879</c:v>
                </c:pt>
                <c:pt idx="1058">
                  <c:v>-25.041157971379175</c:v>
                </c:pt>
                <c:pt idx="1059">
                  <c:v>-25.097568075628566</c:v>
                </c:pt>
                <c:pt idx="1060">
                  <c:v>-25.154319040140983</c:v>
                </c:pt>
                <c:pt idx="1061">
                  <c:v>-25.211413218539711</c:v>
                </c:pt>
                <c:pt idx="1062">
                  <c:v>-25.268853006080665</c:v>
                </c:pt>
                <c:pt idx="1063">
                  <c:v>-25.326640840493027</c:v>
                </c:pt>
                <c:pt idx="1064">
                  <c:v>-25.384779202842847</c:v>
                </c:pt>
                <c:pt idx="1065">
                  <c:v>-25.44327061842047</c:v>
                </c:pt>
                <c:pt idx="1066">
                  <c:v>-25.50211765765247</c:v>
                </c:pt>
                <c:pt idx="1067">
                  <c:v>-25.561322937038891</c:v>
                </c:pt>
                <c:pt idx="1068">
                  <c:v>-25.620889120116694</c:v>
                </c:pt>
                <c:pt idx="1069">
                  <c:v>-25.680818918450225</c:v>
                </c:pt>
                <c:pt idx="1070">
                  <c:v>-25.741115092649483</c:v>
                </c:pt>
                <c:pt idx="1071">
                  <c:v>-25.801780453417319</c:v>
                </c:pt>
                <c:pt idx="1072">
                  <c:v>-25.862817862626439</c:v>
                </c:pt>
                <c:pt idx="1073">
                  <c:v>-25.924230234427124</c:v>
                </c:pt>
                <c:pt idx="1074">
                  <c:v>-25.986020536386803</c:v>
                </c:pt>
                <c:pt idx="1075">
                  <c:v>-26.048191790662614</c:v>
                </c:pt>
                <c:pt idx="1076">
                  <c:v>-26.110747075207904</c:v>
                </c:pt>
                <c:pt idx="1077">
                  <c:v>-26.173689525014026</c:v>
                </c:pt>
                <c:pt idx="1078">
                  <c:v>-26.237022333388488</c:v>
                </c:pt>
                <c:pt idx="1079">
                  <c:v>-26.300748753270899</c:v>
                </c:pt>
                <c:pt idx="1080">
                  <c:v>-26.364872098587849</c:v>
                </c:pt>
                <c:pt idx="1081">
                  <c:v>-26.429395745648211</c:v>
                </c:pt>
                <c:pt idx="1082">
                  <c:v>-26.494323134580249</c:v>
                </c:pt>
                <c:pt idx="1083">
                  <c:v>-26.559657770812144</c:v>
                </c:pt>
                <c:pt idx="1084">
                  <c:v>-26.625403226597296</c:v>
                </c:pt>
                <c:pt idx="1085">
                  <c:v>-26.69156314258608</c:v>
                </c:pt>
                <c:pt idx="1086">
                  <c:v>-26.758141229445947</c:v>
                </c:pt>
                <c:pt idx="1087">
                  <c:v>-26.825141269531343</c:v>
                </c:pt>
                <c:pt idx="1088">
                  <c:v>-26.892567118605427</c:v>
                </c:pt>
                <c:pt idx="1089">
                  <c:v>-26.960422707615614</c:v>
                </c:pt>
                <c:pt idx="1090">
                  <c:v>-27.028712044524635</c:v>
                </c:pt>
                <c:pt idx="1091">
                  <c:v>-27.097439216199529</c:v>
                </c:pt>
                <c:pt idx="1092">
                  <c:v>-27.166608390360622</c:v>
                </c:pt>
                <c:pt idx="1093">
                  <c:v>-27.236223817592681</c:v>
                </c:pt>
                <c:pt idx="1094">
                  <c:v>-27.30628983342077</c:v>
                </c:pt>
                <c:pt idx="1095">
                  <c:v>-27.37681086045319</c:v>
                </c:pt>
                <c:pt idx="1096">
                  <c:v>-27.447791410594267</c:v>
                </c:pt>
                <c:pt idx="1097">
                  <c:v>-27.519236087329393</c:v>
                </c:pt>
                <c:pt idx="1098">
                  <c:v>-27.59114958808555</c:v>
                </c:pt>
                <c:pt idx="1099">
                  <c:v>-27.663536706670065</c:v>
                </c:pt>
                <c:pt idx="1100">
                  <c:v>-27.736402335790643</c:v>
                </c:pt>
                <c:pt idx="1101">
                  <c:v>-27.809751469660206</c:v>
                </c:pt>
                <c:pt idx="1102">
                  <c:v>-27.883589206689688</c:v>
                </c:pt>
                <c:pt idx="1103">
                  <c:v>-27.957920752272557</c:v>
                </c:pt>
                <c:pt idx="1104">
                  <c:v>-28.032751421664695</c:v>
                </c:pt>
                <c:pt idx="1105">
                  <c:v>-28.108086642963528</c:v>
                </c:pt>
                <c:pt idx="1106">
                  <c:v>-28.183931960190733</c:v>
                </c:pt>
                <c:pt idx="1107">
                  <c:v>-28.260293036482619</c:v>
                </c:pt>
                <c:pt idx="1108">
                  <c:v>-28.337175657392777</c:v>
                </c:pt>
                <c:pt idx="1109">
                  <c:v>-28.414585734311935</c:v>
                </c:pt>
                <c:pt idx="1110">
                  <c:v>-28.492529308009608</c:v>
                </c:pt>
                <c:pt idx="1111">
                  <c:v>-28.571012552303277</c:v>
                </c:pt>
                <c:pt idx="1112">
                  <c:v>-28.650041777860217</c:v>
                </c:pt>
                <c:pt idx="1113">
                  <c:v>-28.729623436138002</c:v>
                </c:pt>
                <c:pt idx="1114">
                  <c:v>-28.809764123469609</c:v>
                </c:pt>
                <c:pt idx="1115">
                  <c:v>-28.89047058529966</c:v>
                </c:pt>
                <c:pt idx="1116">
                  <c:v>-28.97174972057843</c:v>
                </c:pt>
                <c:pt idx="1117">
                  <c:v>-29.053608586320824</c:v>
                </c:pt>
                <c:pt idx="1118">
                  <c:v>-29.136054402337681</c:v>
                </c:pt>
                <c:pt idx="1119">
                  <c:v>-29.219094556147233</c:v>
                </c:pt>
                <c:pt idx="1120">
                  <c:v>-29.302736608075225</c:v>
                </c:pt>
                <c:pt idx="1121">
                  <c:v>-29.386988296552122</c:v>
                </c:pt>
                <c:pt idx="1122">
                  <c:v>-29.471857543616828</c:v>
                </c:pt>
                <c:pt idx="1123">
                  <c:v>-29.557352460636601</c:v>
                </c:pt>
                <c:pt idx="1124">
                  <c:v>-29.643481354253247</c:v>
                </c:pt>
                <c:pt idx="1125">
                  <c:v>-29.730252732566637</c:v>
                </c:pt>
                <c:pt idx="1126">
                  <c:v>-29.817675311566862</c:v>
                </c:pt>
                <c:pt idx="1127">
                  <c:v>-29.905758021827044</c:v>
                </c:pt>
                <c:pt idx="1128">
                  <c:v>-29.99451001546975</c:v>
                </c:pt>
                <c:pt idx="1129">
                  <c:v>-30.08394067342028</c:v>
                </c:pt>
                <c:pt idx="1130">
                  <c:v>-30.17405961296129</c:v>
                </c:pt>
                <c:pt idx="1131">
                  <c:v>-30.264876695603881</c:v>
                </c:pt>
                <c:pt idx="1132">
                  <c:v>-30.356402035290948</c:v>
                </c:pt>
                <c:pt idx="1133">
                  <c:v>-30.448646006950156</c:v>
                </c:pt>
                <c:pt idx="1134">
                  <c:v>-30.541619255414002</c:v>
                </c:pt>
                <c:pt idx="1135">
                  <c:v>-30.635332704726586</c:v>
                </c:pt>
                <c:pt idx="1136">
                  <c:v>-30.729797567856998</c:v>
                </c:pt>
                <c:pt idx="1137">
                  <c:v>-30.825025356840889</c:v>
                </c:pt>
                <c:pt idx="1138">
                  <c:v>-30.921027893373193</c:v>
                </c:pt>
                <c:pt idx="1139">
                  <c:v>-31.017817319875931</c:v>
                </c:pt>
                <c:pt idx="1140">
                  <c:v>-31.115406111067418</c:v>
                </c:pt>
                <c:pt idx="1141">
                  <c:v>-31.21380708605983</c:v>
                </c:pt>
                <c:pt idx="1142">
                  <c:v>-31.313033421014708</c:v>
                </c:pt>
                <c:pt idx="1143">
                  <c:v>-31.413098662387217</c:v>
                </c:pt>
                <c:pt idx="1144">
                  <c:v>-31.51401674079278</c:v>
                </c:pt>
                <c:pt idx="1145">
                  <c:v>-31.615801985530862</c:v>
                </c:pt>
                <c:pt idx="1146">
                  <c:v>-31.71846913980426</c:v>
                </c:pt>
                <c:pt idx="1147">
                  <c:v>-31.822033376673872</c:v>
                </c:pt>
                <c:pt idx="1148">
                  <c:v>-31.926510315791873</c:v>
                </c:pt>
                <c:pt idx="1149">
                  <c:v>-32.031916040959743</c:v>
                </c:pt>
                <c:pt idx="1150">
                  <c:v>-32.138267118559966</c:v>
                </c:pt>
                <c:pt idx="1151">
                  <c:v>-32.245580616914367</c:v>
                </c:pt>
                <c:pt idx="1152">
                  <c:v>-32.353874126625371</c:v>
                </c:pt>
                <c:pt idx="1153">
                  <c:v>-32.463165781960697</c:v>
                </c:pt>
                <c:pt idx="1154">
                  <c:v>-32.573474283346407</c:v>
                </c:pt>
                <c:pt idx="1155">
                  <c:v>-32.68481892103798</c:v>
                </c:pt>
                <c:pt idx="1156">
                  <c:v>-32.797219600044073</c:v>
                </c:pt>
                <c:pt idx="1157">
                  <c:v>-32.910696866383546</c:v>
                </c:pt>
                <c:pt idx="1158">
                  <c:v>-33.025271934761932</c:v>
                </c:pt>
                <c:pt idx="1159">
                  <c:v>-33.14096671776084</c:v>
                </c:pt>
                <c:pt idx="1160">
                  <c:v>-33.257803856640244</c:v>
                </c:pt>
                <c:pt idx="1161">
                  <c:v>-33.375806753862001</c:v>
                </c:pt>
                <c:pt idx="1162">
                  <c:v>-33.494999607451227</c:v>
                </c:pt>
                <c:pt idx="1163">
                  <c:v>-33.615407447321445</c:v>
                </c:pt>
                <c:pt idx="1164">
                  <c:v>-33.73705617369999</c:v>
                </c:pt>
                <c:pt idx="1165">
                  <c:v>-33.859972597800798</c:v>
                </c:pt>
                <c:pt idx="1166">
                  <c:v>-33.984184484904404</c:v>
                </c:pt>
                <c:pt idx="1167">
                  <c:v>-34.109720600017837</c:v>
                </c:pt>
                <c:pt idx="1168">
                  <c:v>-34.236610756302419</c:v>
                </c:pt>
                <c:pt idx="1169">
                  <c:v>-34.364885866472832</c:v>
                </c:pt>
                <c:pt idx="1170">
                  <c:v>-34.494577997389406</c:v>
                </c:pt>
                <c:pt idx="1171">
                  <c:v>-34.625720428084158</c:v>
                </c:pt>
                <c:pt idx="1172">
                  <c:v>-34.758347711483538</c:v>
                </c:pt>
                <c:pt idx="1173">
                  <c:v>-34.89249574011356</c:v>
                </c:pt>
                <c:pt idx="1174">
                  <c:v>-35.0282018161002</c:v>
                </c:pt>
                <c:pt idx="1175">
                  <c:v>-35.165504725806116</c:v>
                </c:pt>
                <c:pt idx="1176">
                  <c:v>-35.304444819477347</c:v>
                </c:pt>
                <c:pt idx="1177">
                  <c:v>-35.44506409630862</c:v>
                </c:pt>
                <c:pt idx="1178">
                  <c:v>-35.587406295376255</c:v>
                </c:pt>
                <c:pt idx="1179">
                  <c:v>-35.731516992930757</c:v>
                </c:pt>
                <c:pt idx="1180">
                  <c:v>-35.877443706590419</c:v>
                </c:pt>
                <c:pt idx="1181">
                  <c:v>-36.025236007032085</c:v>
                </c:pt>
                <c:pt idx="1182">
                  <c:v>-36.174945637835229</c:v>
                </c:pt>
                <c:pt idx="1183">
                  <c:v>-36.3266266442049</c:v>
                </c:pt>
                <c:pt idx="1184">
                  <c:v>-36.480335511374129</c:v>
                </c:pt>
                <c:pt idx="1185">
                  <c:v>-36.636131313572953</c:v>
                </c:pt>
                <c:pt idx="1186">
                  <c:v>-36.794075874547012</c:v>
                </c:pt>
                <c:pt idx="1187">
                  <c:v>-36.95423394071689</c:v>
                </c:pt>
                <c:pt idx="1188">
                  <c:v>-37.11667336819248</c:v>
                </c:pt>
                <c:pt idx="1189">
                  <c:v>-37.281465324993697</c:v>
                </c:pt>
                <c:pt idx="1190">
                  <c:v>-37.448684509986201</c:v>
                </c:pt>
                <c:pt idx="1191">
                  <c:v>-37.618409390217579</c:v>
                </c:pt>
                <c:pt idx="1192">
                  <c:v>-37.790722458542135</c:v>
                </c:pt>
                <c:pt idx="1193">
                  <c:v>-37.965710513650784</c:v>
                </c:pt>
                <c:pt idx="1194">
                  <c:v>-38.143464964886768</c:v>
                </c:pt>
                <c:pt idx="1195">
                  <c:v>-38.32408216452643</c:v>
                </c:pt>
                <c:pt idx="1196">
                  <c:v>-38.507663770549826</c:v>
                </c:pt>
                <c:pt idx="1197">
                  <c:v>-38.694317143320724</c:v>
                </c:pt>
                <c:pt idx="1198">
                  <c:v>-38.88415578005268</c:v>
                </c:pt>
                <c:pt idx="1199">
                  <c:v>-39.077299791463979</c:v>
                </c:pt>
                <c:pt idx="1200">
                  <c:v>-39.273876425635144</c:v>
                </c:pt>
                <c:pt idx="1201">
                  <c:v>-39.474020644792034</c:v>
                </c:pt>
                <c:pt idx="1202">
                  <c:v>-39.67787576156303</c:v>
                </c:pt>
                <c:pt idx="1203">
                  <c:v>-39.885594142225322</c:v>
                </c:pt>
                <c:pt idx="1204">
                  <c:v>-40.097337985585668</c:v>
                </c:pt>
                <c:pt idx="1205">
                  <c:v>-40.313280187472571</c:v>
                </c:pt>
                <c:pt idx="1206">
                  <c:v>-40.533605302385418</c:v>
                </c:pt>
                <c:pt idx="1207">
                  <c:v>-40.758510615706278</c:v>
                </c:pt>
                <c:pt idx="1208">
                  <c:v>-40.988207342087357</c:v>
                </c:pt>
                <c:pt idx="1209">
                  <c:v>-41.222921968262192</c:v>
                </c:pt>
                <c:pt idx="1210">
                  <c:v>-41.462897761684189</c:v>
                </c:pt>
                <c:pt idx="1211">
                  <c:v>-41.708396470189456</c:v>
                </c:pt>
                <c:pt idx="1212">
                  <c:v>-41.959700242465708</c:v>
                </c:pt>
                <c:pt idx="1213">
                  <c:v>-42.217113804669282</c:v>
                </c:pt>
                <c:pt idx="1214">
                  <c:v>-42.48096693531415</c:v>
                </c:pt>
                <c:pt idx="1215">
                  <c:v>-42.751617288866115</c:v>
                </c:pt>
                <c:pt idx="1216">
                  <c:v>-43.029453628714869</c:v>
                </c:pt>
                <c:pt idx="1217">
                  <c:v>-43.314899542879886</c:v>
                </c:pt>
                <c:pt idx="1218">
                  <c:v>-43.60841773161502</c:v>
                </c:pt>
                <c:pt idx="1219">
                  <c:v>-43.910514975904576</c:v>
                </c:pt>
                <c:pt idx="1220">
                  <c:v>-44.221747920872886</c:v>
                </c:pt>
                <c:pt idx="1221">
                  <c:v>-44.542729839953161</c:v>
                </c:pt>
                <c:pt idx="1222">
                  <c:v>-44.874138586427392</c:v>
                </c:pt>
                <c:pt idx="1223">
                  <c:v>-45.2167259915797</c:v>
                </c:pt>
                <c:pt idx="1224">
                  <c:v>-45.571329037244503</c:v>
                </c:pt>
                <c:pt idx="1225">
                  <c:v>-45.938883220591123</c:v>
                </c:pt>
                <c:pt idx="1226">
                  <c:v>-46.320438648485371</c:v>
                </c:pt>
                <c:pt idx="1227">
                  <c:v>-46.717179558999653</c:v>
                </c:pt>
                <c:pt idx="1228">
                  <c:v>-47.130448184911685</c:v>
                </c:pt>
                <c:pt idx="1229">
                  <c:v>-47.561774172261302</c:v>
                </c:pt>
                <c:pt idx="1230">
                  <c:v>-48.012911181820073</c:v>
                </c:pt>
                <c:pt idx="1231">
                  <c:v>-48.485882886561967</c:v>
                </c:pt>
                <c:pt idx="1232">
                  <c:v>-48.983041416998958</c:v>
                </c:pt>
                <c:pt idx="1233">
                  <c:v>-49.507142529228155</c:v>
                </c:pt>
                <c:pt idx="1234">
                  <c:v>-50.061443587825131</c:v>
                </c:pt>
                <c:pt idx="1235">
                  <c:v>-50.649833213325941</c:v>
                </c:pt>
                <c:pt idx="1236">
                  <c:v>-51.277005727425369</c:v>
                </c:pt>
                <c:pt idx="1237">
                  <c:v>-51.948700358951399</c:v>
                </c:pt>
                <c:pt idx="1238">
                  <c:v>-52.672036391058214</c:v>
                </c:pt>
                <c:pt idx="1239">
                  <c:v>-53.455994484653843</c:v>
                </c:pt>
                <c:pt idx="1240">
                  <c:v>-54.312128059354976</c:v>
                </c:pt>
                <c:pt idx="1241">
                  <c:v>-55.255650765461965</c:v>
                </c:pt>
                <c:pt idx="1242">
                  <c:v>-56.307167161070566</c:v>
                </c:pt>
                <c:pt idx="1243">
                  <c:v>-57.495565128246568</c:v>
                </c:pt>
                <c:pt idx="1244">
                  <c:v>-58.86315305942</c:v>
                </c:pt>
                <c:pt idx="1245">
                  <c:v>-60.475523260632762</c:v>
                </c:pt>
                <c:pt idx="1246">
                  <c:v>-62.442561974296851</c:v>
                </c:pt>
                <c:pt idx="1247">
                  <c:v>-64.970268365535432</c:v>
                </c:pt>
                <c:pt idx="1248">
                  <c:v>-68.521118444400841</c:v>
                </c:pt>
                <c:pt idx="1249">
                  <c:v>-74.570836528006353</c:v>
                </c:pt>
                <c:pt idx="1250">
                  <c:v>-340.84107086625409</c:v>
                </c:pt>
                <c:pt idx="1251">
                  <c:v>-74.629352825876524</c:v>
                </c:pt>
                <c:pt idx="1252">
                  <c:v>-68.638151111844138</c:v>
                </c:pt>
                <c:pt idx="1253">
                  <c:v>-65.145817545968868</c:v>
                </c:pt>
                <c:pt idx="1254">
                  <c:v>-62.676627882844272</c:v>
                </c:pt>
                <c:pt idx="1255">
                  <c:v>-60.768106184129692</c:v>
                </c:pt>
                <c:pt idx="1256">
                  <c:v>-59.214253356413849</c:v>
                </c:pt>
                <c:pt idx="1257">
                  <c:v>-57.905183228999888</c:v>
                </c:pt>
                <c:pt idx="1258">
                  <c:v>-56.77530356756548</c:v>
                </c:pt>
                <c:pt idx="1259">
                  <c:v>-55.782306051402969</c:v>
                </c:pt>
                <c:pt idx="1260">
                  <c:v>-54.897302870173583</c:v>
                </c:pt>
                <c:pt idx="1261">
                  <c:v>-54.09968953751347</c:v>
                </c:pt>
                <c:pt idx="1262">
                  <c:v>-53.374252474859745</c:v>
                </c:pt>
                <c:pt idx="1263">
                  <c:v>-52.709438334339104</c:v>
                </c:pt>
                <c:pt idx="1264">
                  <c:v>-52.096266526793407</c:v>
                </c:pt>
                <c:pt idx="1265">
                  <c:v>-51.527617840825926</c:v>
                </c:pt>
                <c:pt idx="1266">
                  <c:v>-50.997753119373186</c:v>
                </c:pt>
                <c:pt idx="1267">
                  <c:v>-50.501978112513143</c:v>
                </c:pt>
                <c:pt idx="1268">
                  <c:v>-50.036404271492017</c:v>
                </c:pt>
                <c:pt idx="1269">
                  <c:v>-49.597774303524886</c:v>
                </c:pt>
                <c:pt idx="1270">
                  <c:v>-49.183332524315809</c:v>
                </c:pt>
                <c:pt idx="1271">
                  <c:v>-48.790726875164019</c:v>
                </c:pt>
                <c:pt idx="1272">
                  <c:v>-48.417933754917549</c:v>
                </c:pt>
                <c:pt idx="1273">
                  <c:v>-48.063199574639064</c:v>
                </c:pt>
                <c:pt idx="1274">
                  <c:v>-47.724994760134209</c:v>
                </c:pt>
                <c:pt idx="1275">
                  <c:v>-47.401977150483901</c:v>
                </c:pt>
                <c:pt idx="1276">
                  <c:v>-47.092962579487214</c:v>
                </c:pt>
                <c:pt idx="1277">
                  <c:v>-46.796901012163431</c:v>
                </c:pt>
                <c:pt idx="1278">
                  <c:v>-46.512857023243122</c:v>
                </c:pt>
                <c:pt idx="1279">
                  <c:v>-46.239993702805918</c:v>
                </c:pt>
                <c:pt idx="1280">
                  <c:v>-45.977559291497556</c:v>
                </c:pt>
                <c:pt idx="1281">
                  <c:v>-45.724876007981585</c:v>
                </c:pt>
                <c:pt idx="1282">
                  <c:v>-45.48133065078666</c:v>
                </c:pt>
                <c:pt idx="1283">
                  <c:v>-45.246366646767825</c:v>
                </c:pt>
                <c:pt idx="1284">
                  <c:v>-45.019477286937231</c:v>
                </c:pt>
                <c:pt idx="1285">
                  <c:v>-44.800199943055702</c:v>
                </c:pt>
                <c:pt idx="1286">
                  <c:v>-44.588111099137258</c:v>
                </c:pt>
                <c:pt idx="1287">
                  <c:v>-44.382822063844813</c:v>
                </c:pt>
                <c:pt idx="1288">
                  <c:v>-44.183975254784926</c:v>
                </c:pt>
                <c:pt idx="1289">
                  <c:v>-43.991240965536377</c:v>
                </c:pt>
                <c:pt idx="1290">
                  <c:v>-43.804314542056431</c:v>
                </c:pt>
                <c:pt idx="1291">
                  <c:v>-43.622913907792423</c:v>
                </c:pt>
                <c:pt idx="1292">
                  <c:v>-43.446777387065154</c:v>
                </c:pt>
                <c:pt idx="1293">
                  <c:v>-43.27566178460102</c:v>
                </c:pt>
                <c:pt idx="1294">
                  <c:v>-43.109340685869029</c:v>
                </c:pt>
                <c:pt idx="1295">
                  <c:v>-42.947602948443297</c:v>
                </c:pt>
                <c:pt idx="1296">
                  <c:v>-42.790251359192411</c:v>
                </c:pt>
                <c:pt idx="1297">
                  <c:v>-42.637101435892177</c:v>
                </c:pt>
                <c:pt idx="1298">
                  <c:v>-42.487980355014948</c:v>
                </c:pt>
                <c:pt idx="1299">
                  <c:v>-42.342725990080439</c:v>
                </c:pt>
                <c:pt idx="1300">
                  <c:v>-42.201186047164398</c:v>
                </c:pt>
                <c:pt idx="1301">
                  <c:v>-42.063217286018563</c:v>
                </c:pt>
                <c:pt idx="1302">
                  <c:v>-41.928684816824607</c:v>
                </c:pt>
                <c:pt idx="1303">
                  <c:v>-41.797461463937793</c:v>
                </c:pt>
                <c:pt idx="1304">
                  <c:v>-41.669427189104212</c:v>
                </c:pt>
                <c:pt idx="1305">
                  <c:v>-41.544468567603907</c:v>
                </c:pt>
                <c:pt idx="1306">
                  <c:v>-41.422478311596656</c:v>
                </c:pt>
                <c:pt idx="1307">
                  <c:v>-41.303354835656251</c:v>
                </c:pt>
                <c:pt idx="1308">
                  <c:v>-41.187001860091129</c:v>
                </c:pt>
                <c:pt idx="1309">
                  <c:v>-41.073328048174382</c:v>
                </c:pt>
                <c:pt idx="1310">
                  <c:v>-40.962246673863376</c:v>
                </c:pt>
                <c:pt idx="1311">
                  <c:v>-40.853675316984912</c:v>
                </c:pt>
                <c:pt idx="1312">
                  <c:v>-40.747535583205526</c:v>
                </c:pt>
                <c:pt idx="1313">
                  <c:v>-40.643752846407608</c:v>
                </c:pt>
                <c:pt idx="1314">
                  <c:v>-40.542256011353466</c:v>
                </c:pt>
                <c:pt idx="1315">
                  <c:v>-40.44297729475047</c:v>
                </c:pt>
                <c:pt idx="1316">
                  <c:v>-40.345852023030645</c:v>
                </c:pt>
                <c:pt idx="1317">
                  <c:v>-40.250818445337117</c:v>
                </c:pt>
                <c:pt idx="1318">
                  <c:v>-40.157817560365181</c:v>
                </c:pt>
                <c:pt idx="1319">
                  <c:v>-40.066792955844271</c:v>
                </c:pt>
                <c:pt idx="1320">
                  <c:v>-39.977690659569568</c:v>
                </c:pt>
                <c:pt idx="1321">
                  <c:v>-39.890459001000195</c:v>
                </c:pt>
                <c:pt idx="1322">
                  <c:v>-39.805048482536769</c:v>
                </c:pt>
                <c:pt idx="1323">
                  <c:v>-39.721411659677955</c:v>
                </c:pt>
                <c:pt idx="1324">
                  <c:v>-39.639503029330221</c:v>
                </c:pt>
                <c:pt idx="1325">
                  <c:v>-39.559278925614798</c:v>
                </c:pt>
                <c:pt idx="1326">
                  <c:v>-39.480697422575773</c:v>
                </c:pt>
                <c:pt idx="1327">
                  <c:v>-39.403718243247674</c:v>
                </c:pt>
                <c:pt idx="1328">
                  <c:v>-39.328302674590766</c:v>
                </c:pt>
                <c:pt idx="1329">
                  <c:v>-39.254413487844879</c:v>
                </c:pt>
                <c:pt idx="1330">
                  <c:v>-39.182014863893293</c:v>
                </c:pt>
                <c:pt idx="1331">
                  <c:v>-39.111072323263059</c:v>
                </c:pt>
                <c:pt idx="1332">
                  <c:v>-39.041552660420209</c:v>
                </c:pt>
                <c:pt idx="1333">
                  <c:v>-38.973423882047754</c:v>
                </c:pt>
                <c:pt idx="1334">
                  <c:v>-38.906655149020139</c:v>
                </c:pt>
                <c:pt idx="1335">
                  <c:v>-38.841216721811669</c:v>
                </c:pt>
                <c:pt idx="1336">
                  <c:v>-38.77707990909785</c:v>
                </c:pt>
                <c:pt idx="1337">
                  <c:v>-38.714217019328323</c:v>
                </c:pt>
                <c:pt idx="1338">
                  <c:v>-38.652601315067486</c:v>
                </c:pt>
                <c:pt idx="1339">
                  <c:v>-38.592206969915075</c:v>
                </c:pt>
                <c:pt idx="1340">
                  <c:v>-38.533009027833948</c:v>
                </c:pt>
                <c:pt idx="1341">
                  <c:v>-38.474983364725432</c:v>
                </c:pt>
                <c:pt idx="1342">
                  <c:v>-38.418106652104477</c:v>
                </c:pt>
                <c:pt idx="1343">
                  <c:v>-38.362356322739167</c:v>
                </c:pt>
                <c:pt idx="1344">
                  <c:v>-38.307710538127566</c:v>
                </c:pt>
                <c:pt idx="1345">
                  <c:v>-38.254148157696093</c:v>
                </c:pt>
                <c:pt idx="1346">
                  <c:v>-38.201648709610879</c:v>
                </c:pt>
                <c:pt idx="1347">
                  <c:v>-38.150192363101596</c:v>
                </c:pt>
                <c:pt idx="1348">
                  <c:v>-38.099759902205236</c:v>
                </c:pt>
                <c:pt idx="1349">
                  <c:v>-38.050332700842894</c:v>
                </c:pt>
                <c:pt idx="1350">
                  <c:v>-38.001892699149252</c:v>
                </c:pt>
                <c:pt idx="1351">
                  <c:v>-37.954422380980247</c:v>
                </c:pt>
                <c:pt idx="1352">
                  <c:v>-37.907904752528829</c:v>
                </c:pt>
                <c:pt idx="1353">
                  <c:v>-37.862323321984363</c:v>
                </c:pt>
                <c:pt idx="1354">
                  <c:v>-37.817662080174969</c:v>
                </c:pt>
                <c:pt idx="1355">
                  <c:v>-37.773905482136243</c:v>
                </c:pt>
                <c:pt idx="1356">
                  <c:v>-37.731038429554104</c:v>
                </c:pt>
                <c:pt idx="1357">
                  <c:v>-37.689046254031972</c:v>
                </c:pt>
                <c:pt idx="1358">
                  <c:v>-37.647914701136699</c:v>
                </c:pt>
                <c:pt idx="1359">
                  <c:v>-37.607629915179956</c:v>
                </c:pt>
                <c:pt idx="1360">
                  <c:v>-37.568178424694942</c:v>
                </c:pt>
                <c:pt idx="1361">
                  <c:v>-37.529547128570464</c:v>
                </c:pt>
                <c:pt idx="1362">
                  <c:v>-37.491723282807214</c:v>
                </c:pt>
                <c:pt idx="1363">
                  <c:v>-37.454694487862902</c:v>
                </c:pt>
                <c:pt idx="1364">
                  <c:v>-37.418448676555307</c:v>
                </c:pt>
                <c:pt idx="1365">
                  <c:v>-37.382974102493705</c:v>
                </c:pt>
                <c:pt idx="1366">
                  <c:v>-37.348259329011682</c:v>
                </c:pt>
                <c:pt idx="1367">
                  <c:v>-37.314293218574988</c:v>
                </c:pt>
                <c:pt idx="1368">
                  <c:v>-37.281064922640581</c:v>
                </c:pt>
                <c:pt idx="1369">
                  <c:v>-37.248563871943936</c:v>
                </c:pt>
                <c:pt idx="1370">
                  <c:v>-37.216779767192861</c:v>
                </c:pt>
                <c:pt idx="1371">
                  <c:v>-37.185702570148017</c:v>
                </c:pt>
                <c:pt idx="1372">
                  <c:v>-37.155322495070621</c:v>
                </c:pt>
                <c:pt idx="1373">
                  <c:v>-37.125630000519664</c:v>
                </c:pt>
                <c:pt idx="1374">
                  <c:v>-37.096615781481546</c:v>
                </c:pt>
                <c:pt idx="1375">
                  <c:v>-37.068270761815988</c:v>
                </c:pt>
                <c:pt idx="1376">
                  <c:v>-37.04058608700344</c:v>
                </c:pt>
                <c:pt idx="1377">
                  <c:v>-37.013553117179228</c:v>
                </c:pt>
                <c:pt idx="1378">
                  <c:v>-36.987163420441455</c:v>
                </c:pt>
                <c:pt idx="1379">
                  <c:v>-36.961408766419432</c:v>
                </c:pt>
                <c:pt idx="1380">
                  <c:v>-36.936281120090818</c:v>
                </c:pt>
                <c:pt idx="1381">
                  <c:v>-36.911772635836051</c:v>
                </c:pt>
                <c:pt idx="1382">
                  <c:v>-36.887875651719078</c:v>
                </c:pt>
                <c:pt idx="1383">
                  <c:v>-36.864582683984295</c:v>
                </c:pt>
                <c:pt idx="1384">
                  <c:v>-36.841886421759931</c:v>
                </c:pt>
                <c:pt idx="1385">
                  <c:v>-36.819779721958653</c:v>
                </c:pt>
                <c:pt idx="1386">
                  <c:v>-36.79825560436668</c:v>
                </c:pt>
                <c:pt idx="1387">
                  <c:v>-36.777307246913132</c:v>
                </c:pt>
                <c:pt idx="1388">
                  <c:v>-36.756927981111744</c:v>
                </c:pt>
                <c:pt idx="1389">
                  <c:v>-36.737111287667496</c:v>
                </c:pt>
                <c:pt idx="1390">
                  <c:v>-36.717850792241009</c:v>
                </c:pt>
                <c:pt idx="1391">
                  <c:v>-36.699140261364093</c:v>
                </c:pt>
                <c:pt idx="1392">
                  <c:v>-36.680973598499904</c:v>
                </c:pt>
                <c:pt idx="1393">
                  <c:v>-36.663344840241741</c:v>
                </c:pt>
                <c:pt idx="1394">
                  <c:v>-36.646248152644652</c:v>
                </c:pt>
                <c:pt idx="1395">
                  <c:v>-36.62967782768424</c:v>
                </c:pt>
                <c:pt idx="1396">
                  <c:v>-36.613628279837634</c:v>
                </c:pt>
                <c:pt idx="1397">
                  <c:v>-36.598094042781455</c:v>
                </c:pt>
                <c:pt idx="1398">
                  <c:v>-36.583069766202037</c:v>
                </c:pt>
                <c:pt idx="1399">
                  <c:v>-36.568550212713539</c:v>
                </c:pt>
                <c:pt idx="1400">
                  <c:v>-36.55453025487931</c:v>
                </c:pt>
                <c:pt idx="1401">
                  <c:v>-36.541004872332785</c:v>
                </c:pt>
                <c:pt idx="1402">
                  <c:v>-36.527969148993606</c:v>
                </c:pt>
                <c:pt idx="1403">
                  <c:v>-36.51541827037547</c:v>
                </c:pt>
                <c:pt idx="1404">
                  <c:v>-36.503347520982075</c:v>
                </c:pt>
                <c:pt idx="1405">
                  <c:v>-36.491752281787647</c:v>
                </c:pt>
                <c:pt idx="1406">
                  <c:v>-36.480628027798879</c:v>
                </c:pt>
                <c:pt idx="1407">
                  <c:v>-36.469970325695165</c:v>
                </c:pt>
                <c:pt idx="1408">
                  <c:v>-36.459774831544173</c:v>
                </c:pt>
                <c:pt idx="1409">
                  <c:v>-36.450037288589755</c:v>
                </c:pt>
                <c:pt idx="1410">
                  <c:v>-36.44075352510972</c:v>
                </c:pt>
                <c:pt idx="1411">
                  <c:v>-36.431919452340651</c:v>
                </c:pt>
                <c:pt idx="1412">
                  <c:v>-36.423531062467426</c:v>
                </c:pt>
                <c:pt idx="1413">
                  <c:v>-36.41558442667494</c:v>
                </c:pt>
                <c:pt idx="1414">
                  <c:v>-36.408075693259867</c:v>
                </c:pt>
                <c:pt idx="1415">
                  <c:v>-36.401001085800189</c:v>
                </c:pt>
                <c:pt idx="1416">
                  <c:v>-36.394356901380412</c:v>
                </c:pt>
                <c:pt idx="1417">
                  <c:v>-36.388139508870601</c:v>
                </c:pt>
                <c:pt idx="1418">
                  <c:v>-36.382345347257015</c:v>
                </c:pt>
                <c:pt idx="1419">
                  <c:v>-36.376970924022906</c:v>
                </c:pt>
                <c:pt idx="1420">
                  <c:v>-36.372012813577335</c:v>
                </c:pt>
                <c:pt idx="1421">
                  <c:v>-36.36746765573055</c:v>
                </c:pt>
                <c:pt idx="1422">
                  <c:v>-36.363332154214312</c:v>
                </c:pt>
                <c:pt idx="1423">
                  <c:v>-36.359603075245388</c:v>
                </c:pt>
                <c:pt idx="1424">
                  <c:v>-36.356277246131043</c:v>
                </c:pt>
                <c:pt idx="1425">
                  <c:v>-36.35335155391477</c:v>
                </c:pt>
                <c:pt idx="1426">
                  <c:v>-36.350822944061171</c:v>
                </c:pt>
                <c:pt idx="1427">
                  <c:v>-36.348688419178465</c:v>
                </c:pt>
                <c:pt idx="1428">
                  <c:v>-36.346945037777459</c:v>
                </c:pt>
                <c:pt idx="1429">
                  <c:v>-36.345589913065758</c:v>
                </c:pt>
                <c:pt idx="1430">
                  <c:v>-36.34462021177589</c:v>
                </c:pt>
                <c:pt idx="1431">
                  <c:v>-36.344033153026551</c:v>
                </c:pt>
                <c:pt idx="1432">
                  <c:v>-36.343826007215554</c:v>
                </c:pt>
                <c:pt idx="1433">
                  <c:v>-36.343996094943535</c:v>
                </c:pt>
                <c:pt idx="1434">
                  <c:v>-36.344540785967617</c:v>
                </c:pt>
                <c:pt idx="1435">
                  <c:v>-36.345457498183734</c:v>
                </c:pt>
                <c:pt idx="1436">
                  <c:v>-36.346743696637006</c:v>
                </c:pt>
                <c:pt idx="1437">
                  <c:v>-36.348396892558959</c:v>
                </c:pt>
                <c:pt idx="1438">
                  <c:v>-36.350414642431154</c:v>
                </c:pt>
                <c:pt idx="1439">
                  <c:v>-36.352794547073835</c:v>
                </c:pt>
                <c:pt idx="1440">
                  <c:v>-36.355534250759419</c:v>
                </c:pt>
                <c:pt idx="1441">
                  <c:v>-36.358631440349505</c:v>
                </c:pt>
                <c:pt idx="1442">
                  <c:v>-36.362083844455128</c:v>
                </c:pt>
                <c:pt idx="1443">
                  <c:v>-36.365889232619139</c:v>
                </c:pt>
                <c:pt idx="1444">
                  <c:v>-36.370045414520369</c:v>
                </c:pt>
                <c:pt idx="1445">
                  <c:v>-36.374550239198726</c:v>
                </c:pt>
                <c:pt idx="1446">
                  <c:v>-36.379401594300575</c:v>
                </c:pt>
                <c:pt idx="1447">
                  <c:v>-36.384597405343925</c:v>
                </c:pt>
                <c:pt idx="1448">
                  <c:v>-36.390135635002736</c:v>
                </c:pt>
                <c:pt idx="1449">
                  <c:v>-36.396014282409723</c:v>
                </c:pt>
                <c:pt idx="1450">
                  <c:v>-36.402231382477261</c:v>
                </c:pt>
                <c:pt idx="1451">
                  <c:v>-36.408785005235707</c:v>
                </c:pt>
                <c:pt idx="1452">
                  <c:v>-36.415673255188736</c:v>
                </c:pt>
                <c:pt idx="1453">
                  <c:v>-36.422894270685113</c:v>
                </c:pt>
                <c:pt idx="1454">
                  <c:v>-36.430446223306483</c:v>
                </c:pt>
                <c:pt idx="1455">
                  <c:v>-36.438327317270691</c:v>
                </c:pt>
                <c:pt idx="1456">
                  <c:v>-36.446535788850191</c:v>
                </c:pt>
                <c:pt idx="1457">
                  <c:v>-36.455069905805125</c:v>
                </c:pt>
                <c:pt idx="1458">
                  <c:v>-36.463927966830596</c:v>
                </c:pt>
                <c:pt idx="1459">
                  <c:v>-36.473108301017881</c:v>
                </c:pt>
                <c:pt idx="1460">
                  <c:v>-36.482609267328982</c:v>
                </c:pt>
                <c:pt idx="1461">
                  <c:v>-36.492429254084321</c:v>
                </c:pt>
                <c:pt idx="1462">
                  <c:v>-36.502566678463161</c:v>
                </c:pt>
                <c:pt idx="1463">
                  <c:v>-36.513019986016396</c:v>
                </c:pt>
                <c:pt idx="1464">
                  <c:v>-36.523787650191267</c:v>
                </c:pt>
                <c:pt idx="1465">
                  <c:v>-36.534868171867942</c:v>
                </c:pt>
                <c:pt idx="1466">
                  <c:v>-36.546260078907352</c:v>
                </c:pt>
                <c:pt idx="1467">
                  <c:v>-36.557961925710153</c:v>
                </c:pt>
                <c:pt idx="1468">
                  <c:v>-36.569972292786446</c:v>
                </c:pt>
                <c:pt idx="1469">
                  <c:v>-36.582289786336077</c:v>
                </c:pt>
                <c:pt idx="1470">
                  <c:v>-36.594913037839007</c:v>
                </c:pt>
                <c:pt idx="1471">
                  <c:v>-36.607840703655746</c:v>
                </c:pt>
                <c:pt idx="1472">
                  <c:v>-36.621071464637431</c:v>
                </c:pt>
                <c:pt idx="1473">
                  <c:v>-36.634604025745382</c:v>
                </c:pt>
                <c:pt idx="1474">
                  <c:v>-36.648437115679769</c:v>
                </c:pt>
                <c:pt idx="1475">
                  <c:v>-36.662569486517313</c:v>
                </c:pt>
                <c:pt idx="1476">
                  <c:v>-36.676999913357726</c:v>
                </c:pt>
                <c:pt idx="1477">
                  <c:v>-36.691727193978558</c:v>
                </c:pt>
                <c:pt idx="1478">
                  <c:v>-36.7067501484985</c:v>
                </c:pt>
                <c:pt idx="1479">
                  <c:v>-36.722067619048609</c:v>
                </c:pt>
                <c:pt idx="1480">
                  <c:v>-36.737678469451545</c:v>
                </c:pt>
                <c:pt idx="1481">
                  <c:v>-36.753581584908439</c:v>
                </c:pt>
                <c:pt idx="1482">
                  <c:v>-36.769775871693277</c:v>
                </c:pt>
                <c:pt idx="1483">
                  <c:v>-36.786260256854646</c:v>
                </c:pt>
                <c:pt idx="1484">
                  <c:v>-36.803033687924575</c:v>
                </c:pt>
                <c:pt idx="1485">
                  <c:v>-36.82009513263435</c:v>
                </c:pt>
                <c:pt idx="1486">
                  <c:v>-36.837443578637199</c:v>
                </c:pt>
                <c:pt idx="1487">
                  <c:v>-36.85507803323754</c:v>
                </c:pt>
                <c:pt idx="1488">
                  <c:v>-36.87299752312682</c:v>
                </c:pt>
                <c:pt idx="1489">
                  <c:v>-36.89120109412562</c:v>
                </c:pt>
                <c:pt idx="1490">
                  <c:v>-36.909687810931921</c:v>
                </c:pt>
                <c:pt idx="1491">
                  <c:v>-36.92845675687559</c:v>
                </c:pt>
                <c:pt idx="1492">
                  <c:v>-36.947507033678576</c:v>
                </c:pt>
                <c:pt idx="1493">
                  <c:v>-36.966837761221001</c:v>
                </c:pt>
                <c:pt idx="1494">
                  <c:v>-36.986448077312957</c:v>
                </c:pt>
                <c:pt idx="1495">
                  <c:v>-37.006337137471618</c:v>
                </c:pt>
                <c:pt idx="1496">
                  <c:v>-37.026504114704039</c:v>
                </c:pt>
                <c:pt idx="1497">
                  <c:v>-37.046948199295016</c:v>
                </c:pt>
                <c:pt idx="1498">
                  <c:v>-37.067668598600221</c:v>
                </c:pt>
                <c:pt idx="1499">
                  <c:v>-37.088664536844384</c:v>
                </c:pt>
                <c:pt idx="1500">
                  <c:v>-37.109935254924423</c:v>
                </c:pt>
                <c:pt idx="1501">
                  <c:v>-37.131480010217437</c:v>
                </c:pt>
                <c:pt idx="1502">
                  <c:v>-37.153298076393448</c:v>
                </c:pt>
                <c:pt idx="1503">
                  <c:v>-37.175388743232737</c:v>
                </c:pt>
                <c:pt idx="1504">
                  <c:v>-37.197751316447849</c:v>
                </c:pt>
                <c:pt idx="1505">
                  <c:v>-37.220385117509942</c:v>
                </c:pt>
                <c:pt idx="1506">
                  <c:v>-37.243289483479657</c:v>
                </c:pt>
                <c:pt idx="1507">
                  <c:v>-37.26646376684203</c:v>
                </c:pt>
                <c:pt idx="1508">
                  <c:v>-37.289907335345937</c:v>
                </c:pt>
                <c:pt idx="1509">
                  <c:v>-37.313619571847411</c:v>
                </c:pt>
                <c:pt idx="1510">
                  <c:v>-37.337599874157014</c:v>
                </c:pt>
                <c:pt idx="1511">
                  <c:v>-37.36184765489142</c:v>
                </c:pt>
                <c:pt idx="1512">
                  <c:v>-37.386362341328521</c:v>
                </c:pt>
                <c:pt idx="1513">
                  <c:v>-37.411143375266725</c:v>
                </c:pt>
                <c:pt idx="1514">
                  <c:v>-37.436190212887716</c:v>
                </c:pt>
                <c:pt idx="1515">
                  <c:v>-37.461502324623048</c:v>
                </c:pt>
                <c:pt idx="1516">
                  <c:v>-37.487079195024393</c:v>
                </c:pt>
                <c:pt idx="1517">
                  <c:v>-37.512920322637136</c:v>
                </c:pt>
                <c:pt idx="1518">
                  <c:v>-37.539025219877779</c:v>
                </c:pt>
                <c:pt idx="1519">
                  <c:v>-37.565393412914496</c:v>
                </c:pt>
                <c:pt idx="1520">
                  <c:v>-37.592024441551224</c:v>
                </c:pt>
                <c:pt idx="1521">
                  <c:v>-37.618917859115044</c:v>
                </c:pt>
                <c:pt idx="1522">
                  <c:v>-37.646073232346822</c:v>
                </c:pt>
                <c:pt idx="1523">
                  <c:v>-37.673490141295048</c:v>
                </c:pt>
                <c:pt idx="1524">
                  <c:v>-37.701168179212914</c:v>
                </c:pt>
                <c:pt idx="1525">
                  <c:v>-37.729106952458423</c:v>
                </c:pt>
                <c:pt idx="1526">
                  <c:v>-37.757306080397647</c:v>
                </c:pt>
                <c:pt idx="1527">
                  <c:v>-37.785765195310958</c:v>
                </c:pt>
                <c:pt idx="1528">
                  <c:v>-37.814483942302274</c:v>
                </c:pt>
                <c:pt idx="1529">
                  <c:v>-37.84346197921122</c:v>
                </c:pt>
                <c:pt idx="1530">
                  <c:v>-37.872698976528255</c:v>
                </c:pt>
                <c:pt idx="1531">
                  <c:v>-37.902194617312567</c:v>
                </c:pt>
                <c:pt idx="1532">
                  <c:v>-37.931948597112836</c:v>
                </c:pt>
                <c:pt idx="1533">
                  <c:v>-37.961960623890867</c:v>
                </c:pt>
                <c:pt idx="1534">
                  <c:v>-37.992230417947795</c:v>
                </c:pt>
                <c:pt idx="1535">
                  <c:v>-38.022757711853181</c:v>
                </c:pt>
                <c:pt idx="1536">
                  <c:v>-38.053542250376722</c:v>
                </c:pt>
                <c:pt idx="1537">
                  <c:v>-38.084583790422613</c:v>
                </c:pt>
                <c:pt idx="1538">
                  <c:v>-38.115882100966523</c:v>
                </c:pt>
                <c:pt idx="1539">
                  <c:v>-38.147436962995272</c:v>
                </c:pt>
                <c:pt idx="1540">
                  <c:v>-38.179248169448911</c:v>
                </c:pt>
                <c:pt idx="1541">
                  <c:v>-38.211315525165489</c:v>
                </c:pt>
                <c:pt idx="1542">
                  <c:v>-38.243638846828333</c:v>
                </c:pt>
                <c:pt idx="1543">
                  <c:v>-38.276217962915652</c:v>
                </c:pt>
                <c:pt idx="1544">
                  <c:v>-38.309052713652903</c:v>
                </c:pt>
                <c:pt idx="1545">
                  <c:v>-38.342142950967315</c:v>
                </c:pt>
                <c:pt idx="1546">
                  <c:v>-38.375488538445104</c:v>
                </c:pt>
                <c:pt idx="1547">
                  <c:v>-38.409089351290937</c:v>
                </c:pt>
                <c:pt idx="1548">
                  <c:v>-38.442945276289755</c:v>
                </c:pt>
                <c:pt idx="1549">
                  <c:v>-38.477056211771234</c:v>
                </c:pt>
                <c:pt idx="1550">
                  <c:v>-38.511422067576284</c:v>
                </c:pt>
                <c:pt idx="1551">
                  <c:v>-38.546042765026094</c:v>
                </c:pt>
                <c:pt idx="1552">
                  <c:v>-38.58091823689351</c:v>
                </c:pt>
                <c:pt idx="1553">
                  <c:v>-38.616048427376612</c:v>
                </c:pt>
                <c:pt idx="1554">
                  <c:v>-38.651433292074756</c:v>
                </c:pt>
                <c:pt idx="1555">
                  <c:v>-38.687072797966763</c:v>
                </c:pt>
                <c:pt idx="1556">
                  <c:v>-38.722966923391532</c:v>
                </c:pt>
                <c:pt idx="1557">
                  <c:v>-38.759115658030851</c:v>
                </c:pt>
                <c:pt idx="1558">
                  <c:v>-38.795519002894501</c:v>
                </c:pt>
                <c:pt idx="1559">
                  <c:v>-38.83217697030765</c:v>
                </c:pt>
                <c:pt idx="1560">
                  <c:v>-38.869089583900461</c:v>
                </c:pt>
                <c:pt idx="1561">
                  <c:v>-38.906256878600011</c:v>
                </c:pt>
                <c:pt idx="1562">
                  <c:v>-38.943678900624434</c:v>
                </c:pt>
                <c:pt idx="1563">
                  <c:v>-38.981355707479281</c:v>
                </c:pt>
                <c:pt idx="1564">
                  <c:v>-39.019287367956196</c:v>
                </c:pt>
                <c:pt idx="1565">
                  <c:v>-39.057473962133791</c:v>
                </c:pt>
                <c:pt idx="1566">
                  <c:v>-39.095915581380773</c:v>
                </c:pt>
                <c:pt idx="1567">
                  <c:v>-39.134612328361357</c:v>
                </c:pt>
                <c:pt idx="1568">
                  <c:v>-39.173564317042825</c:v>
                </c:pt>
                <c:pt idx="1569">
                  <c:v>-39.212771672705514</c:v>
                </c:pt>
                <c:pt idx="1570">
                  <c:v>-39.252234531954826</c:v>
                </c:pt>
                <c:pt idx="1571">
                  <c:v>-39.291953042735763</c:v>
                </c:pt>
                <c:pt idx="1572">
                  <c:v>-39.331927364349511</c:v>
                </c:pt>
                <c:pt idx="1573">
                  <c:v>-39.372157667472372</c:v>
                </c:pt>
                <c:pt idx="1574">
                  <c:v>-39.41264413417705</c:v>
                </c:pt>
                <c:pt idx="1575">
                  <c:v>-39.453386957956099</c:v>
                </c:pt>
                <c:pt idx="1576">
                  <c:v>-39.494386343747799</c:v>
                </c:pt>
                <c:pt idx="1577">
                  <c:v>-39.535642507964226</c:v>
                </c:pt>
                <c:pt idx="1578">
                  <c:v>-39.577155678521699</c:v>
                </c:pt>
                <c:pt idx="1579">
                  <c:v>-39.618926094873643</c:v>
                </c:pt>
                <c:pt idx="1580">
                  <c:v>-39.660954008045579</c:v>
                </c:pt>
                <c:pt idx="1581">
                  <c:v>-39.703239680672759</c:v>
                </c:pt>
                <c:pt idx="1582">
                  <c:v>-39.745783387039978</c:v>
                </c:pt>
                <c:pt idx="1583">
                  <c:v>-39.788585413123819</c:v>
                </c:pt>
                <c:pt idx="1584">
                  <c:v>-39.831646056637425</c:v>
                </c:pt>
                <c:pt idx="1585">
                  <c:v>-39.874965627077515</c:v>
                </c:pt>
                <c:pt idx="1586">
                  <c:v>-39.918544445774046</c:v>
                </c:pt>
                <c:pt idx="1587">
                  <c:v>-39.962382845942265</c:v>
                </c:pt>
                <c:pt idx="1588">
                  <c:v>-40.006481172737189</c:v>
                </c:pt>
                <c:pt idx="1589">
                  <c:v>-40.050839783310749</c:v>
                </c:pt>
                <c:pt idx="1590">
                  <c:v>-40.095459046871369</c:v>
                </c:pt>
                <c:pt idx="1591">
                  <c:v>-40.140339344746195</c:v>
                </c:pt>
                <c:pt idx="1592">
                  <c:v>-40.185481070445903</c:v>
                </c:pt>
                <c:pt idx="1593">
                  <c:v>-40.230884629732003</c:v>
                </c:pt>
                <c:pt idx="1594">
                  <c:v>-40.276550440687096</c:v>
                </c:pt>
                <c:pt idx="1595">
                  <c:v>-40.322478933787558</c:v>
                </c:pt>
                <c:pt idx="1596">
                  <c:v>-40.36867055197898</c:v>
                </c:pt>
                <c:pt idx="1597">
                  <c:v>-40.415125750754513</c:v>
                </c:pt>
                <c:pt idx="1598">
                  <c:v>-40.461844998235833</c:v>
                </c:pt>
                <c:pt idx="1599">
                  <c:v>-40.508828775257093</c:v>
                </c:pt>
                <c:pt idx="1600">
                  <c:v>-40.556077575451596</c:v>
                </c:pt>
                <c:pt idx="1601">
                  <c:v>-40.603591905341361</c:v>
                </c:pt>
                <c:pt idx="1602">
                  <c:v>-40.651372284429868</c:v>
                </c:pt>
                <c:pt idx="1603">
                  <c:v>-40.699419245297463</c:v>
                </c:pt>
                <c:pt idx="1604">
                  <c:v>-40.747733333700047</c:v>
                </c:pt>
                <c:pt idx="1605">
                  <c:v>-40.796315108670747</c:v>
                </c:pt>
                <c:pt idx="1606">
                  <c:v>-40.845165142624623</c:v>
                </c:pt>
                <c:pt idx="1607">
                  <c:v>-40.894284021466746</c:v>
                </c:pt>
                <c:pt idx="1608">
                  <c:v>-40.943672344703259</c:v>
                </c:pt>
                <c:pt idx="1609">
                  <c:v>-40.993330725555957</c:v>
                </c:pt>
                <c:pt idx="1610">
                  <c:v>-41.043259791080011</c:v>
                </c:pt>
                <c:pt idx="1611">
                  <c:v>-41.093460182285135</c:v>
                </c:pt>
                <c:pt idx="1612">
                  <c:v>-41.143932554260147</c:v>
                </c:pt>
                <c:pt idx="1613">
                  <c:v>-41.194677576301174</c:v>
                </c:pt>
                <c:pt idx="1614">
                  <c:v>-41.245695932043262</c:v>
                </c:pt>
                <c:pt idx="1615">
                  <c:v>-41.296988319595599</c:v>
                </c:pt>
                <c:pt idx="1616">
                  <c:v>-41.348555451680625</c:v>
                </c:pt>
                <c:pt idx="1617">
                  <c:v>-41.400398055776691</c:v>
                </c:pt>
                <c:pt idx="1618">
                  <c:v>-41.452516874264532</c:v>
                </c:pt>
                <c:pt idx="1619">
                  <c:v>-41.504912664577908</c:v>
                </c:pt>
                <c:pt idx="1620">
                  <c:v>-41.557586199357857</c:v>
                </c:pt>
                <c:pt idx="1621">
                  <c:v>-41.61053826661125</c:v>
                </c:pt>
                <c:pt idx="1622">
                  <c:v>-41.663769669873403</c:v>
                </c:pt>
                <c:pt idx="1623">
                  <c:v>-41.717281228374794</c:v>
                </c:pt>
                <c:pt idx="1624">
                  <c:v>-41.771073777212308</c:v>
                </c:pt>
                <c:pt idx="1625">
                  <c:v>-41.825148167524574</c:v>
                </c:pt>
                <c:pt idx="1626">
                  <c:v>-41.879505266671949</c:v>
                </c:pt>
                <c:pt idx="1627">
                  <c:v>-41.934145958421126</c:v>
                </c:pt>
                <c:pt idx="1628">
                  <c:v>-41.989071143134112</c:v>
                </c:pt>
                <c:pt idx="1629">
                  <c:v>-42.044281737962322</c:v>
                </c:pt>
                <c:pt idx="1630">
                  <c:v>-42.099778677045251</c:v>
                </c:pt>
                <c:pt idx="1631">
                  <c:v>-42.155562911714185</c:v>
                </c:pt>
                <c:pt idx="1632">
                  <c:v>-42.211635410701085</c:v>
                </c:pt>
                <c:pt idx="1633">
                  <c:v>-42.267997160352451</c:v>
                </c:pt>
                <c:pt idx="1634">
                  <c:v>-42.324649164848658</c:v>
                </c:pt>
                <c:pt idx="1635">
                  <c:v>-42.381592446428662</c:v>
                </c:pt>
                <c:pt idx="1636">
                  <c:v>-42.438828045620063</c:v>
                </c:pt>
                <c:pt idx="1637">
                  <c:v>-42.496357021475134</c:v>
                </c:pt>
                <c:pt idx="1638">
                  <c:v>-42.5541804518123</c:v>
                </c:pt>
                <c:pt idx="1639">
                  <c:v>-42.612299433463896</c:v>
                </c:pt>
                <c:pt idx="1640">
                  <c:v>-42.67071508252964</c:v>
                </c:pt>
                <c:pt idx="1641">
                  <c:v>-42.729428534636497</c:v>
                </c:pt>
                <c:pt idx="1642">
                  <c:v>-42.788440945204883</c:v>
                </c:pt>
                <c:pt idx="1643">
                  <c:v>-42.847753489721292</c:v>
                </c:pt>
                <c:pt idx="1644">
                  <c:v>-42.907367364017652</c:v>
                </c:pt>
                <c:pt idx="1645">
                  <c:v>-42.967283784557466</c:v>
                </c:pt>
                <c:pt idx="1646">
                  <c:v>-43.027503988728817</c:v>
                </c:pt>
                <c:pt idx="1647">
                  <c:v>-43.088029235144852</c:v>
                </c:pt>
                <c:pt idx="1648">
                  <c:v>-43.148860803951138</c:v>
                </c:pt>
                <c:pt idx="1649">
                  <c:v>-43.20999999714094</c:v>
                </c:pt>
                <c:pt idx="1650">
                  <c:v>-43.271448138877986</c:v>
                </c:pt>
                <c:pt idx="1651">
                  <c:v>-43.333206575827049</c:v>
                </c:pt>
                <c:pt idx="1652">
                  <c:v>-43.395276677492959</c:v>
                </c:pt>
                <c:pt idx="1653">
                  <c:v>-43.457659836567515</c:v>
                </c:pt>
                <c:pt idx="1654">
                  <c:v>-43.52035746928518</c:v>
                </c:pt>
                <c:pt idx="1655">
                  <c:v>-43.583371015787435</c:v>
                </c:pt>
                <c:pt idx="1656">
                  <c:v>-43.64670194049598</c:v>
                </c:pt>
                <c:pt idx="1657">
                  <c:v>-43.710351732495454</c:v>
                </c:pt>
                <c:pt idx="1658">
                  <c:v>-43.774321905925191</c:v>
                </c:pt>
                <c:pt idx="1659">
                  <c:v>-43.838614000381028</c:v>
                </c:pt>
                <c:pt idx="1660">
                  <c:v>-43.903229581326727</c:v>
                </c:pt>
                <c:pt idx="1661">
                  <c:v>-43.96817024051601</c:v>
                </c:pt>
                <c:pt idx="1662">
                  <c:v>-44.03343759642479</c:v>
                </c:pt>
                <c:pt idx="1663">
                  <c:v>-44.09903329469423</c:v>
                </c:pt>
                <c:pt idx="1664">
                  <c:v>-44.164959008585079</c:v>
                </c:pt>
                <c:pt idx="1665">
                  <c:v>-44.231216439443195</c:v>
                </c:pt>
                <c:pt idx="1666">
                  <c:v>-44.297807317176762</c:v>
                </c:pt>
                <c:pt idx="1667">
                  <c:v>-44.364733400745784</c:v>
                </c:pt>
                <c:pt idx="1668">
                  <c:v>-44.431996478663727</c:v>
                </c:pt>
                <c:pt idx="1669">
                  <c:v>-44.499598369511865</c:v>
                </c:pt>
                <c:pt idx="1670">
                  <c:v>-44.567540922466939</c:v>
                </c:pt>
                <c:pt idx="1671">
                  <c:v>-44.635826017841978</c:v>
                </c:pt>
                <c:pt idx="1672">
                  <c:v>-44.704455567641297</c:v>
                </c:pt>
                <c:pt idx="1673">
                  <c:v>-44.773431516129456</c:v>
                </c:pt>
                <c:pt idx="1674">
                  <c:v>-44.842755840414981</c:v>
                </c:pt>
                <c:pt idx="1675">
                  <c:v>-44.912430551049326</c:v>
                </c:pt>
                <c:pt idx="1676">
                  <c:v>-44.982457692641105</c:v>
                </c:pt>
                <c:pt idx="1677">
                  <c:v>-45.052839344486635</c:v>
                </c:pt>
                <c:pt idx="1678">
                  <c:v>-45.123577621216675</c:v>
                </c:pt>
                <c:pt idx="1679">
                  <c:v>-45.194674673460284</c:v>
                </c:pt>
                <c:pt idx="1680">
                  <c:v>-45.266132688526248</c:v>
                </c:pt>
                <c:pt idx="1681">
                  <c:v>-45.337953891102288</c:v>
                </c:pt>
                <c:pt idx="1682">
                  <c:v>-45.410140543973114</c:v>
                </c:pt>
                <c:pt idx="1683">
                  <c:v>-45.482694948757469</c:v>
                </c:pt>
                <c:pt idx="1684">
                  <c:v>-45.555619446664764</c:v>
                </c:pt>
                <c:pt idx="1685">
                  <c:v>-45.628916419272556</c:v>
                </c:pt>
                <c:pt idx="1686">
                  <c:v>-45.702588289324282</c:v>
                </c:pt>
                <c:pt idx="1687">
                  <c:v>-45.776637521549397</c:v>
                </c:pt>
                <c:pt idx="1688">
                  <c:v>-45.851066623505304</c:v>
                </c:pt>
                <c:pt idx="1689">
                  <c:v>-45.925878146442443</c:v>
                </c:pt>
                <c:pt idx="1690">
                  <c:v>-46.001074686193434</c:v>
                </c:pt>
                <c:pt idx="1691">
                  <c:v>-46.076658884086321</c:v>
                </c:pt>
                <c:pt idx="1692">
                  <c:v>-46.152633427883572</c:v>
                </c:pt>
                <c:pt idx="1693">
                  <c:v>-46.229001052746995</c:v>
                </c:pt>
                <c:pt idx="1694">
                  <c:v>-46.305764542229682</c:v>
                </c:pt>
                <c:pt idx="1695">
                  <c:v>-46.382926729296052</c:v>
                </c:pt>
                <c:pt idx="1696">
                  <c:v>-46.4604904973705</c:v>
                </c:pt>
                <c:pt idx="1697">
                  <c:v>-46.538458781416061</c:v>
                </c:pt>
                <c:pt idx="1698">
                  <c:v>-46.616834569043817</c:v>
                </c:pt>
                <c:pt idx="1699">
                  <c:v>-46.695620901653911</c:v>
                </c:pt>
                <c:pt idx="1700">
                  <c:v>-46.774820875609976</c:v>
                </c:pt>
                <c:pt idx="1701">
                  <c:v>-46.854437643447113</c:v>
                </c:pt>
                <c:pt idx="1702">
                  <c:v>-46.93447441511546</c:v>
                </c:pt>
                <c:pt idx="1703">
                  <c:v>-47.014934459260061</c:v>
                </c:pt>
                <c:pt idx="1704">
                  <c:v>-47.095821104538274</c:v>
                </c:pt>
                <c:pt idx="1705">
                  <c:v>-47.177137740976619</c:v>
                </c:pt>
                <c:pt idx="1706">
                  <c:v>-47.258887821367701</c:v>
                </c:pt>
                <c:pt idx="1707">
                  <c:v>-47.341074862708993</c:v>
                </c:pt>
                <c:pt idx="1708">
                  <c:v>-47.423702447685159</c:v>
                </c:pt>
                <c:pt idx="1709">
                  <c:v>-47.506774226195091</c:v>
                </c:pt>
                <c:pt idx="1710">
                  <c:v>-47.590293916925496</c:v>
                </c:pt>
                <c:pt idx="1711">
                  <c:v>-47.674265308972622</c:v>
                </c:pt>
                <c:pt idx="1712">
                  <c:v>-47.758692263514142</c:v>
                </c:pt>
                <c:pt idx="1713">
                  <c:v>-47.843578715532658</c:v>
                </c:pt>
                <c:pt idx="1714">
                  <c:v>-47.928928675592843</c:v>
                </c:pt>
                <c:pt idx="1715">
                  <c:v>-48.014746231674664</c:v>
                </c:pt>
                <c:pt idx="1716">
                  <c:v>-48.101035551063987</c:v>
                </c:pt>
                <c:pt idx="1717">
                  <c:v>-48.187800882303506</c:v>
                </c:pt>
                <c:pt idx="1718">
                  <c:v>-48.275046557205748</c:v>
                </c:pt>
                <c:pt idx="1719">
                  <c:v>-48.362776992930776</c:v>
                </c:pt>
                <c:pt idx="1720">
                  <c:v>-48.450996694131163</c:v>
                </c:pt>
                <c:pt idx="1721">
                  <c:v>-48.539710255166533</c:v>
                </c:pt>
                <c:pt idx="1722">
                  <c:v>-48.628922362390597</c:v>
                </c:pt>
                <c:pt idx="1723">
                  <c:v>-48.718637796513711</c:v>
                </c:pt>
                <c:pt idx="1724">
                  <c:v>-48.808861435043369</c:v>
                </c:pt>
                <c:pt idx="1725">
                  <c:v>-48.899598254806413</c:v>
                </c:pt>
                <c:pt idx="1726">
                  <c:v>-48.990853334555823</c:v>
                </c:pt>
                <c:pt idx="1727">
                  <c:v>-49.082631857665369</c:v>
                </c:pt>
                <c:pt idx="1728">
                  <c:v>-49.174939114916342</c:v>
                </c:pt>
                <c:pt idx="1729">
                  <c:v>-49.267780507379257</c:v>
                </c:pt>
                <c:pt idx="1730">
                  <c:v>-49.361161549395256</c:v>
                </c:pt>
                <c:pt idx="1731">
                  <c:v>-49.455087871660723</c:v>
                </c:pt>
                <c:pt idx="1732">
                  <c:v>-49.54956522441968</c:v>
                </c:pt>
                <c:pt idx="1733">
                  <c:v>-49.64459948076879</c:v>
                </c:pt>
                <c:pt idx="1734">
                  <c:v>-49.740196640078935</c:v>
                </c:pt>
                <c:pt idx="1735">
                  <c:v>-49.836362831539347</c:v>
                </c:pt>
                <c:pt idx="1736">
                  <c:v>-49.933104317828771</c:v>
                </c:pt>
                <c:pt idx="1737">
                  <c:v>-50.030427498919316</c:v>
                </c:pt>
                <c:pt idx="1738">
                  <c:v>-50.128338916019366</c:v>
                </c:pt>
                <c:pt idx="1739">
                  <c:v>-50.226845255660635</c:v>
                </c:pt>
                <c:pt idx="1740">
                  <c:v>-50.325953353936832</c:v>
                </c:pt>
                <c:pt idx="1741">
                  <c:v>-50.425670200899766</c:v>
                </c:pt>
                <c:pt idx="1742">
                  <c:v>-50.52600294512046</c:v>
                </c:pt>
                <c:pt idx="1743">
                  <c:v>-50.626958898422885</c:v>
                </c:pt>
                <c:pt idx="1744">
                  <c:v>-50.728545540797526</c:v>
                </c:pt>
                <c:pt idx="1745">
                  <c:v>-50.830770525503901</c:v>
                </c:pt>
                <c:pt idx="1746">
                  <c:v>-50.933641684370052</c:v>
                </c:pt>
                <c:pt idx="1747">
                  <c:v>-51.037167033298402</c:v>
                </c:pt>
                <c:pt idx="1748">
                  <c:v>-51.141354777988298</c:v>
                </c:pt>
                <c:pt idx="1749">
                  <c:v>-51.24621331988422</c:v>
                </c:pt>
                <c:pt idx="1750">
                  <c:v>-51.351751262361979</c:v>
                </c:pt>
                <c:pt idx="1751">
                  <c:v>-51.457977417163022</c:v>
                </c:pt>
                <c:pt idx="1752">
                  <c:v>-51.564900811089743</c:v>
                </c:pt>
                <c:pt idx="1753">
                  <c:v>-51.67253069297427</c:v>
                </c:pt>
                <c:pt idx="1754">
                  <c:v>-51.780876540934258</c:v>
                </c:pt>
                <c:pt idx="1755">
                  <c:v>-51.889948069929865</c:v>
                </c:pt>
                <c:pt idx="1756">
                  <c:v>-51.999755239637366</c:v>
                </c:pt>
                <c:pt idx="1757">
                  <c:v>-52.110308262655053</c:v>
                </c:pt>
                <c:pt idx="1758">
                  <c:v>-52.221617613058562</c:v>
                </c:pt>
                <c:pt idx="1759">
                  <c:v>-52.333694035323532</c:v>
                </c:pt>
                <c:pt idx="1760">
                  <c:v>-52.446548553635033</c:v>
                </c:pt>
                <c:pt idx="1761">
                  <c:v>-52.56019248160338</c:v>
                </c:pt>
                <c:pt idx="1762">
                  <c:v>-52.67463743240824</c:v>
                </c:pt>
                <c:pt idx="1763">
                  <c:v>-52.78989532939412</c:v>
                </c:pt>
                <c:pt idx="1764">
                  <c:v>-52.905978417140631</c:v>
                </c:pt>
                <c:pt idx="1765">
                  <c:v>-53.022899273034469</c:v>
                </c:pt>
                <c:pt idx="1766">
                  <c:v>-53.140670819369582</c:v>
                </c:pt>
                <c:pt idx="1767">
                  <c:v>-53.259306336005224</c:v>
                </c:pt>
                <c:pt idx="1768">
                  <c:v>-53.378819473613255</c:v>
                </c:pt>
                <c:pt idx="1769">
                  <c:v>-53.499224267546957</c:v>
                </c:pt>
                <c:pt idx="1770">
                  <c:v>-53.620535152368134</c:v>
                </c:pt>
                <c:pt idx="1771">
                  <c:v>-53.74276697706884</c:v>
                </c:pt>
                <c:pt idx="1772">
                  <c:v>-53.865935021028804</c:v>
                </c:pt>
                <c:pt idx="1773">
                  <c:v>-53.990055010751817</c:v>
                </c:pt>
                <c:pt idx="1774">
                  <c:v>-54.115143137426109</c:v>
                </c:pt>
                <c:pt idx="1775">
                  <c:v>-54.241216075359311</c:v>
                </c:pt>
                <c:pt idx="1776">
                  <c:v>-54.368291001339415</c:v>
                </c:pt>
                <c:pt idx="1777">
                  <c:v>-54.496385614978813</c:v>
                </c:pt>
                <c:pt idx="1778">
                  <c:v>-54.625518160102231</c:v>
                </c:pt>
                <c:pt idx="1779">
                  <c:v>-54.755707447242372</c:v>
                </c:pt>
                <c:pt idx="1780">
                  <c:v>-54.886972877314186</c:v>
                </c:pt>
                <c:pt idx="1781">
                  <c:v>-55.019334466541494</c:v>
                </c:pt>
                <c:pt idx="1782">
                  <c:v>-55.152812872716837</c:v>
                </c:pt>
                <c:pt idx="1783">
                  <c:v>-55.287429422881296</c:v>
                </c:pt>
                <c:pt idx="1784">
                  <c:v>-55.423206142516761</c:v>
                </c:pt>
                <c:pt idx="1785">
                  <c:v>-55.560165786351156</c:v>
                </c:pt>
                <c:pt idx="1786">
                  <c:v>-55.698331870885305</c:v>
                </c:pt>
                <c:pt idx="1787">
                  <c:v>-55.837728708757069</c:v>
                </c:pt>
                <c:pt idx="1788">
                  <c:v>-55.978381445070021</c:v>
                </c:pt>
                <c:pt idx="1789">
                  <c:v>-56.120316095821764</c:v>
                </c:pt>
                <c:pt idx="1790">
                  <c:v>-56.263559588579838</c:v>
                </c:pt>
                <c:pt idx="1791">
                  <c:v>-56.408139805565114</c:v>
                </c:pt>
                <c:pt idx="1792">
                  <c:v>-56.554085629314699</c:v>
                </c:pt>
                <c:pt idx="1793">
                  <c:v>-56.701426991113166</c:v>
                </c:pt>
                <c:pt idx="1794">
                  <c:v>-56.85019492239492</c:v>
                </c:pt>
                <c:pt idx="1795">
                  <c:v>-57.000421609339455</c:v>
                </c:pt>
                <c:pt idx="1796">
                  <c:v>-57.152140450901186</c:v>
                </c:pt>
                <c:pt idx="1797">
                  <c:v>-57.305386120535047</c:v>
                </c:pt>
                <c:pt idx="1798">
                  <c:v>-57.460194631905409</c:v>
                </c:pt>
                <c:pt idx="1799">
                  <c:v>-57.616603408889766</c:v>
                </c:pt>
                <c:pt idx="1800">
                  <c:v>-57.774651360218606</c:v>
                </c:pt>
                <c:pt idx="1801">
                  <c:v>-57.934378959125951</c:v>
                </c:pt>
                <c:pt idx="1802">
                  <c:v>-58.095828328417937</c:v>
                </c:pt>
                <c:pt idx="1803">
                  <c:v>-58.259043331409124</c:v>
                </c:pt>
                <c:pt idx="1804">
                  <c:v>-58.424069669218859</c:v>
                </c:pt>
                <c:pt idx="1805">
                  <c:v>-58.590954984968384</c:v>
                </c:pt>
                <c:pt idx="1806">
                  <c:v>-58.759748975474828</c:v>
                </c:pt>
                <c:pt idx="1807">
                  <c:v>-58.930503511099417</c:v>
                </c:pt>
                <c:pt idx="1808">
                  <c:v>-59.103272764473743</c:v>
                </c:pt>
                <c:pt idx="1809">
                  <c:v>-59.278113348905975</c:v>
                </c:pt>
                <c:pt idx="1810">
                  <c:v>-59.455084467353331</c:v>
                </c:pt>
                <c:pt idx="1811">
                  <c:v>-59.634248072944736</c:v>
                </c:pt>
                <c:pt idx="1812">
                  <c:v>-59.815669042143597</c:v>
                </c:pt>
                <c:pt idx="1813">
                  <c:v>-59.999415361766211</c:v>
                </c:pt>
                <c:pt idx="1814">
                  <c:v>-60.185558331206252</c:v>
                </c:pt>
                <c:pt idx="1815">
                  <c:v>-60.374172781373908</c:v>
                </c:pt>
                <c:pt idx="1816">
                  <c:v>-60.565337312036711</c:v>
                </c:pt>
                <c:pt idx="1817">
                  <c:v>-60.759134549447317</c:v>
                </c:pt>
                <c:pt idx="1818">
                  <c:v>-60.955651426378139</c:v>
                </c:pt>
                <c:pt idx="1819">
                  <c:v>-61.15497948694059</c:v>
                </c:pt>
                <c:pt idx="1820">
                  <c:v>-61.35721521886974</c:v>
                </c:pt>
                <c:pt idx="1821">
                  <c:v>-61.562460416299352</c:v>
                </c:pt>
                <c:pt idx="1822">
                  <c:v>-61.770822576445461</c:v>
                </c:pt>
                <c:pt idx="1823">
                  <c:v>-61.982415334076947</c:v>
                </c:pt>
                <c:pt idx="1824">
                  <c:v>-62.197358938174439</c:v>
                </c:pt>
                <c:pt idx="1825">
                  <c:v>-62.415780775791731</c:v>
                </c:pt>
                <c:pt idx="1826">
                  <c:v>-62.637815948843425</c:v>
                </c:pt>
                <c:pt idx="1827">
                  <c:v>-62.863607910365999</c:v>
                </c:pt>
                <c:pt idx="1828">
                  <c:v>-63.093309167768638</c:v>
                </c:pt>
                <c:pt idx="1829">
                  <c:v>-63.327082061718173</c:v>
                </c:pt>
                <c:pt idx="1830">
                  <c:v>-63.565099630635167</c:v>
                </c:pt>
                <c:pt idx="1831">
                  <c:v>-63.807546572348173</c:v>
                </c:pt>
                <c:pt idx="1832">
                  <c:v>-64.054620316309055</c:v>
                </c:pt>
                <c:pt idx="1833">
                  <c:v>-64.306532221985563</c:v>
                </c:pt>
                <c:pt idx="1834">
                  <c:v>-64.563508921676714</c:v>
                </c:pt>
                <c:pt idx="1835">
                  <c:v>-64.825793829155302</c:v>
                </c:pt>
                <c:pt idx="1836">
                  <c:v>-65.093648839336282</c:v>
                </c:pt>
                <c:pt idx="1837">
                  <c:v>-65.367356248749175</c:v>
                </c:pt>
                <c:pt idx="1838">
                  <c:v>-65.647220932160465</c:v>
                </c:pt>
                <c:pt idx="1839">
                  <c:v>-65.933572817466782</c:v>
                </c:pt>
                <c:pt idx="1840">
                  <c:v>-66.22676970929372</c:v>
                </c:pt>
                <c:pt idx="1841">
                  <c:v>-66.527200521973128</c:v>
                </c:pt>
                <c:pt idx="1842">
                  <c:v>-66.835288995252796</c:v>
                </c:pt>
                <c:pt idx="1843">
                  <c:v>-67.151497981906843</c:v>
                </c:pt>
                <c:pt idx="1844">
                  <c:v>-67.476334416236128</c:v>
                </c:pt>
                <c:pt idx="1845">
                  <c:v>-67.810355097482102</c:v>
                </c:pt>
                <c:pt idx="1846">
                  <c:v>-68.154173454001736</c:v>
                </c:pt>
                <c:pt idx="1847">
                  <c:v>-68.508467494811526</c:v>
                </c:pt>
                <c:pt idx="1848">
                  <c:v>-68.873989207745694</c:v>
                </c:pt>
                <c:pt idx="1849">
                  <c:v>-69.251575732010068</c:v>
                </c:pt>
                <c:pt idx="1850">
                  <c:v>-69.642162722971136</c:v>
                </c:pt>
                <c:pt idx="1851">
                  <c:v>-70.046800446522624</c:v>
                </c:pt>
                <c:pt idx="1852">
                  <c:v>-70.466673300601329</c:v>
                </c:pt>
                <c:pt idx="1853">
                  <c:v>-70.903123678690733</c:v>
                </c:pt>
                <c:pt idx="1854">
                  <c:v>-71.35768138838246</c:v>
                </c:pt>
                <c:pt idx="1855">
                  <c:v>-71.832100252851831</c:v>
                </c:pt>
                <c:pt idx="1856">
                  <c:v>-72.328404108333771</c:v>
                </c:pt>
                <c:pt idx="1857">
                  <c:v>-72.848945249463497</c:v>
                </c:pt>
                <c:pt idx="1858">
                  <c:v>-73.396479597328693</c:v>
                </c:pt>
                <c:pt idx="1859">
                  <c:v>-73.974264682369409</c:v>
                </c:pt>
                <c:pt idx="1860">
                  <c:v>-74.58618929186369</c:v>
                </c:pt>
                <c:pt idx="1861">
                  <c:v>-75.2369479151333</c:v>
                </c:pt>
                <c:pt idx="1862">
                  <c:v>-75.932279949522993</c:v>
                </c:pt>
                <c:pt idx="1863">
                  <c:v>-76.679304847597777</c:v>
                </c:pt>
                <c:pt idx="1864">
                  <c:v>-77.487003440578818</c:v>
                </c:pt>
                <c:pt idx="1865">
                  <c:v>-78.366929319301406</c:v>
                </c:pt>
                <c:pt idx="1866">
                  <c:v>-79.33429630619716</c:v>
                </c:pt>
                <c:pt idx="1867">
                  <c:v>-80.409709132411805</c:v>
                </c:pt>
                <c:pt idx="1868">
                  <c:v>-81.622055853983852</c:v>
                </c:pt>
                <c:pt idx="1869">
                  <c:v>-83.013645038246864</c:v>
                </c:pt>
                <c:pt idx="1870">
                  <c:v>-84.65006916708063</c:v>
                </c:pt>
                <c:pt idx="1871">
                  <c:v>-86.641214659677985</c:v>
                </c:pt>
                <c:pt idx="1872">
                  <c:v>-89.193080858891051</c:v>
                </c:pt>
                <c:pt idx="1873">
                  <c:v>-92.768143953452807</c:v>
                </c:pt>
                <c:pt idx="1874">
                  <c:v>-98.842128440120064</c:v>
                </c:pt>
                <c:pt idx="1875">
                  <c:v>-361.61485756828478</c:v>
                </c:pt>
                <c:pt idx="1876">
                  <c:v>-98.949338429604495</c:v>
                </c:pt>
                <c:pt idx="1877">
                  <c:v>-92.9825643682655</c:v>
                </c:pt>
                <c:pt idx="1878">
                  <c:v>-89.514712570736947</c:v>
                </c:pt>
                <c:pt idx="1879">
                  <c:v>-87.070058976146896</c:v>
                </c:pt>
                <c:pt idx="1880">
                  <c:v>-85.186127831686747</c:v>
                </c:pt>
                <c:pt idx="1881">
                  <c:v>-83.656920230481475</c:v>
                </c:pt>
                <c:pt idx="1882">
                  <c:v>-82.372550189381144</c:v>
                </c:pt>
                <c:pt idx="1883">
                  <c:v>-81.267425662627517</c:v>
                </c:pt>
                <c:pt idx="1884">
                  <c:v>-80.299238519100854</c:v>
                </c:pt>
                <c:pt idx="1885">
                  <c:v>-79.43910113908143</c:v>
                </c:pt>
                <c:pt idx="1886">
                  <c:v>-78.666409227860839</c:v>
                </c:pt>
                <c:pt idx="1887">
                  <c:v>-77.965949399576317</c:v>
                </c:pt>
                <c:pt idx="1888">
                  <c:v>-77.326168500106078</c:v>
                </c:pt>
                <c:pt idx="1889">
                  <c:v>-76.738086135100531</c:v>
                </c:pt>
                <c:pt idx="1890">
                  <c:v>-76.194583289037269</c:v>
                </c:pt>
                <c:pt idx="1891">
                  <c:v>-75.68992100179868</c:v>
                </c:pt>
                <c:pt idx="1892">
                  <c:v>-75.219405221487762</c:v>
                </c:pt>
                <c:pt idx="1893">
                  <c:v>-74.779147598462018</c:v>
                </c:pt>
                <c:pt idx="1894">
                  <c:v>-74.365891040141236</c:v>
                </c:pt>
                <c:pt idx="1895">
                  <c:v>-73.976880063535035</c:v>
                </c:pt>
                <c:pt idx="1896">
                  <c:v>-73.609762812356209</c:v>
                </c:pt>
                <c:pt idx="1897">
                  <c:v>-73.262515888982065</c:v>
                </c:pt>
                <c:pt idx="1898">
                  <c:v>-72.933385909126969</c:v>
                </c:pt>
                <c:pt idx="1899">
                  <c:v>-72.620843504379664</c:v>
                </c:pt>
                <c:pt idx="1900">
                  <c:v>-72.323546720741447</c:v>
                </c:pt>
                <c:pt idx="1901">
                  <c:v>-72.040311600077942</c:v>
                </c:pt>
                <c:pt idx="1902">
                  <c:v>-71.770088316628758</c:v>
                </c:pt>
                <c:pt idx="1903">
                  <c:v>-71.511941655505538</c:v>
                </c:pt>
                <c:pt idx="1904">
                  <c:v>-71.265034918338543</c:v>
                </c:pt>
                <c:pt idx="1905">
                  <c:v>-71.02861655850117</c:v>
                </c:pt>
                <c:pt idx="1906">
                  <c:v>-70.802009008569684</c:v>
                </c:pt>
                <c:pt idx="1907">
                  <c:v>-70.584599282178743</c:v>
                </c:pt>
                <c:pt idx="1908">
                  <c:v>-70.37583102249063</c:v>
                </c:pt>
                <c:pt idx="1909">
                  <c:v>-70.175197738034342</c:v>
                </c:pt>
                <c:pt idx="1910">
                  <c:v>-69.982237019305259</c:v>
                </c:pt>
                <c:pt idx="1911">
                  <c:v>-69.79652557027832</c:v>
                </c:pt>
                <c:pt idx="1912">
                  <c:v>-69.61767492081168</c:v>
                </c:pt>
                <c:pt idx="1913">
                  <c:v>-69.445327710950494</c:v>
                </c:pt>
                <c:pt idx="1914">
                  <c:v>-69.279154457963671</c:v>
                </c:pt>
                <c:pt idx="1915">
                  <c:v>-69.118850732758887</c:v>
                </c:pt>
                <c:pt idx="1916">
                  <c:v>-68.964134685003046</c:v>
                </c:pt>
                <c:pt idx="1917">
                  <c:v>-68.814744866514289</c:v>
                </c:pt>
                <c:pt idx="1918">
                  <c:v>-68.670438310803064</c:v>
                </c:pt>
                <c:pt idx="1919">
                  <c:v>-68.530988833418135</c:v>
                </c:pt>
                <c:pt idx="1920">
                  <c:v>-68.396185523318067</c:v>
                </c:pt>
                <c:pt idx="1921">
                  <c:v>-68.265831400069729</c:v>
                </c:pt>
                <c:pt idx="1922">
                  <c:v>-68.139742215470193</c:v>
                </c:pt>
                <c:pt idx="1923">
                  <c:v>-68.017745381345421</c:v>
                </c:pt>
                <c:pt idx="1924">
                  <c:v>-67.899679007910336</c:v>
                </c:pt>
                <c:pt idx="1925">
                  <c:v>-67.785391039287077</c:v>
                </c:pt>
                <c:pt idx="1926">
                  <c:v>-67.674738474634268</c:v>
                </c:pt>
                <c:pt idx="1927">
                  <c:v>-67.567586664910777</c:v>
                </c:pt>
                <c:pt idx="1928">
                  <c:v>-67.463808676628986</c:v>
                </c:pt>
                <c:pt idx="1929">
                  <c:v>-67.363284715081761</c:v>
                </c:pt>
                <c:pt idx="1930">
                  <c:v>-67.265901600495553</c:v>
                </c:pt>
                <c:pt idx="1931">
                  <c:v>-67.171552291386021</c:v>
                </c:pt>
                <c:pt idx="1932">
                  <c:v>-67.080135450102475</c:v>
                </c:pt>
                <c:pt idx="1933">
                  <c:v>-66.991555046158567</c:v>
                </c:pt>
                <c:pt idx="1934">
                  <c:v>-66.90571999347253</c:v>
                </c:pt>
                <c:pt idx="1935">
                  <c:v>-66.822543818097131</c:v>
                </c:pt>
                <c:pt idx="1936">
                  <c:v>-66.741944353415349</c:v>
                </c:pt>
                <c:pt idx="1937">
                  <c:v>-66.663843460120972</c:v>
                </c:pt>
                <c:pt idx="1938">
                  <c:v>-66.588166768605475</c:v>
                </c:pt>
                <c:pt idx="1939">
                  <c:v>-66.51484344163282</c:v>
                </c:pt>
                <c:pt idx="1940">
                  <c:v>-66.443805955415172</c:v>
                </c:pt>
                <c:pt idx="1941">
                  <c:v>-66.37498989740368</c:v>
                </c:pt>
                <c:pt idx="1942">
                  <c:v>-66.308333779285704</c:v>
                </c:pt>
                <c:pt idx="1943">
                  <c:v>-66.243778863837093</c:v>
                </c:pt>
                <c:pt idx="1944">
                  <c:v>-66.181269004415256</c:v>
                </c:pt>
                <c:pt idx="1945">
                  <c:v>-66.120750496002188</c:v>
                </c:pt>
                <c:pt idx="1946">
                  <c:v>-66.062171936813897</c:v>
                </c:pt>
                <c:pt idx="1947">
                  <c:v>-66.005484099589765</c:v>
                </c:pt>
                <c:pt idx="1948">
                  <c:v>-65.950639811760283</c:v>
                </c:pt>
                <c:pt idx="1949">
                  <c:v>-65.897593843768917</c:v>
                </c:pt>
                <c:pt idx="1950">
                  <c:v>-65.846302804890769</c:v>
                </c:pt>
                <c:pt idx="1951">
                  <c:v>-65.796725045952485</c:v>
                </c:pt>
                <c:pt idx="1952">
                  <c:v>-65.748820568412029</c:v>
                </c:pt>
                <c:pt idx="1953">
                  <c:v>-65.702550939306164</c:v>
                </c:pt>
                <c:pt idx="1954">
                  <c:v>-65.657879211616418</c:v>
                </c:pt>
                <c:pt idx="1955">
                  <c:v>-65.614769849645469</c:v>
                </c:pt>
                <c:pt idx="1956">
                  <c:v>-65.573188659029967</c:v>
                </c:pt>
                <c:pt idx="1957">
                  <c:v>-65.533102721048266</c:v>
                </c:pt>
                <c:pt idx="1958">
                  <c:v>-65.494480330911301</c:v>
                </c:pt>
                <c:pt idx="1959">
                  <c:v>-65.457290939749825</c:v>
                </c:pt>
                <c:pt idx="1960">
                  <c:v>-65.421505100035787</c:v>
                </c:pt>
                <c:pt idx="1961">
                  <c:v>-65.387094414196895</c:v>
                </c:pt>
                <c:pt idx="1962">
                  <c:v>-65.354031486202615</c:v>
                </c:pt>
                <c:pt idx="1963">
                  <c:v>-65.322289875918258</c:v>
                </c:pt>
                <c:pt idx="1964">
                  <c:v>-65.291844056039039</c:v>
                </c:pt>
                <c:pt idx="1965">
                  <c:v>-65.262669371431443</c:v>
                </c:pt>
                <c:pt idx="1966">
                  <c:v>-65.234742000722221</c:v>
                </c:pt>
                <c:pt idx="1967">
                  <c:v>-65.208038919987629</c:v>
                </c:pt>
                <c:pt idx="1968">
                  <c:v>-65.182537868406655</c:v>
                </c:pt>
                <c:pt idx="1969">
                  <c:v>-65.158217315752253</c:v>
                </c:pt>
                <c:pt idx="1970">
                  <c:v>-65.135056431603857</c:v>
                </c:pt>
                <c:pt idx="1971">
                  <c:v>-65.113035056173103</c:v>
                </c:pt>
                <c:pt idx="1972">
                  <c:v>-65.092133672642348</c:v>
                </c:pt>
                <c:pt idx="1973">
                  <c:v>-65.072333380922984</c:v>
                </c:pt>
                <c:pt idx="1974">
                  <c:v>-65.053615872747102</c:v>
                </c:pt>
                <c:pt idx="1975">
                  <c:v>-65.035963408012009</c:v>
                </c:pt>
                <c:pt idx="1976">
                  <c:v>-65.019358792302867</c:v>
                </c:pt>
                <c:pt idx="1977">
                  <c:v>-65.003785355523874</c:v>
                </c:pt>
                <c:pt idx="1978">
                  <c:v>-64.989226931572887</c:v>
                </c:pt>
                <c:pt idx="1979">
                  <c:v>-64.97566783899947</c:v>
                </c:pt>
                <c:pt idx="1980">
                  <c:v>-64.963092862589335</c:v>
                </c:pt>
                <c:pt idx="1981">
                  <c:v>-64.951487235822881</c:v>
                </c:pt>
                <c:pt idx="1982">
                  <c:v>-64.940836624158578</c:v>
                </c:pt>
                <c:pt idx="1983">
                  <c:v>-64.931127109094902</c:v>
                </c:pt>
                <c:pt idx="1984">
                  <c:v>-64.922345172968249</c:v>
                </c:pt>
                <c:pt idx="1985">
                  <c:v>-64.914477684445941</c:v>
                </c:pt>
                <c:pt idx="1986">
                  <c:v>-64.907511884677106</c:v>
                </c:pt>
                <c:pt idx="1987">
                  <c:v>-64.901435374065684</c:v>
                </c:pt>
                <c:pt idx="1988">
                  <c:v>-64.896236099632617</c:v>
                </c:pt>
                <c:pt idx="1989">
                  <c:v>-64.891902342935964</c:v>
                </c:pt>
                <c:pt idx="1990">
                  <c:v>-64.888422708519784</c:v>
                </c:pt>
                <c:pt idx="1991">
                  <c:v>-64.885786112864309</c:v>
                </c:pt>
                <c:pt idx="1992">
                  <c:v>-64.883981773811541</c:v>
                </c:pt>
                <c:pt idx="1993">
                  <c:v>-64.882999200442185</c:v>
                </c:pt>
                <c:pt idx="1994">
                  <c:v>-64.882828183380866</c:v>
                </c:pt>
                <c:pt idx="1995">
                  <c:v>-64.883458785508253</c:v>
                </c:pt>
                <c:pt idx="1996">
                  <c:v>-64.884881333059937</c:v>
                </c:pt>
                <c:pt idx="1997">
                  <c:v>-64.88708640709271</c:v>
                </c:pt>
                <c:pt idx="1998">
                  <c:v>-64.890064835300535</c:v>
                </c:pt>
                <c:pt idx="1999">
                  <c:v>-64.893807684163136</c:v>
                </c:pt>
                <c:pt idx="2000">
                  <c:v>-64.898306251411071</c:v>
                </c:pt>
                <c:pt idx="2001">
                  <c:v>-64.903552058792414</c:v>
                </c:pt>
                <c:pt idx="2002">
                  <c:v>-64.909536845126581</c:v>
                </c:pt>
                <c:pt idx="2003">
                  <c:v>-64.916252559631744</c:v>
                </c:pt>
                <c:pt idx="2004">
                  <c:v>-64.923691355513412</c:v>
                </c:pt>
                <c:pt idx="2005">
                  <c:v>-64.931845583801589</c:v>
                </c:pt>
                <c:pt idx="2006">
                  <c:v>-64.940707787425538</c:v>
                </c:pt>
                <c:pt idx="2007">
                  <c:v>-64.950270695515144</c:v>
                </c:pt>
                <c:pt idx="2008">
                  <c:v>-64.960527217918539</c:v>
                </c:pt>
                <c:pt idx="2009">
                  <c:v>-64.971470439926478</c:v>
                </c:pt>
                <c:pt idx="2010">
                  <c:v>-64.983093617194186</c:v>
                </c:pt>
                <c:pt idx="2011">
                  <c:v>-64.995390170851849</c:v>
                </c:pt>
                <c:pt idx="2012">
                  <c:v>-65.008353682795544</c:v>
                </c:pt>
                <c:pt idx="2013">
                  <c:v>-65.021977891150954</c:v>
                </c:pt>
                <c:pt idx="2014">
                  <c:v>-65.036256685901876</c:v>
                </c:pt>
                <c:pt idx="2015">
                  <c:v>-65.051184104677134</c:v>
                </c:pt>
                <c:pt idx="2016">
                  <c:v>-65.066754328688546</c:v>
                </c:pt>
                <c:pt idx="2017">
                  <c:v>-65.082961678813959</c:v>
                </c:pt>
                <c:pt idx="2018">
                  <c:v>-65.099800611818949</c:v>
                </c:pt>
                <c:pt idx="2019">
                  <c:v>-65.117265716711771</c:v>
                </c:pt>
                <c:pt idx="2020">
                  <c:v>-65.135351711225709</c:v>
                </c:pt>
                <c:pt idx="2021">
                  <c:v>-65.154053438423716</c:v>
                </c:pt>
                <c:pt idx="2022">
                  <c:v>-65.173365863420415</c:v>
                </c:pt>
                <c:pt idx="2023">
                  <c:v>-65.193284070216649</c:v>
                </c:pt>
                <c:pt idx="2024">
                  <c:v>-65.213803258641974</c:v>
                </c:pt>
                <c:pt idx="2025">
                  <c:v>-65.234918741400975</c:v>
                </c:pt>
                <c:pt idx="2026">
                  <c:v>-65.256625941219042</c:v>
                </c:pt>
                <c:pt idx="2027">
                  <c:v>-65.278920388083918</c:v>
                </c:pt>
                <c:pt idx="2028">
                  <c:v>-65.301797716579102</c:v>
                </c:pt>
                <c:pt idx="2029">
                  <c:v>-65.325253663305574</c:v>
                </c:pt>
                <c:pt idx="2030">
                  <c:v>-65.349284064388542</c:v>
                </c:pt>
                <c:pt idx="2031">
                  <c:v>-65.373884853065803</c:v>
                </c:pt>
                <c:pt idx="2032">
                  <c:v>-65.399052057354581</c:v>
                </c:pt>
                <c:pt idx="2033">
                  <c:v>-65.424781797794211</c:v>
                </c:pt>
                <c:pt idx="2034">
                  <c:v>-65.45107028526121</c:v>
                </c:pt>
                <c:pt idx="2035">
                  <c:v>-65.477913818854688</c:v>
                </c:pt>
                <c:pt idx="2036">
                  <c:v>-65.505308783849088</c:v>
                </c:pt>
                <c:pt idx="2037">
                  <c:v>-65.53325164971173</c:v>
                </c:pt>
                <c:pt idx="2038">
                  <c:v>-65.561738968183207</c:v>
                </c:pt>
                <c:pt idx="2039">
                  <c:v>-65.590767371417797</c:v>
                </c:pt>
                <c:pt idx="2040">
                  <c:v>-65.620333570182169</c:v>
                </c:pt>
                <c:pt idx="2041">
                  <c:v>-65.650434352110111</c:v>
                </c:pt>
                <c:pt idx="2042">
                  <c:v>-65.681066580011077</c:v>
                </c:pt>
                <c:pt idx="2043">
                  <c:v>-65.712227190231232</c:v>
                </c:pt>
                <c:pt idx="2044">
                  <c:v>-65.743913191064379</c:v>
                </c:pt>
                <c:pt idx="2045">
                  <c:v>-65.776121661211761</c:v>
                </c:pt>
                <c:pt idx="2046">
                  <c:v>-65.808849748288367</c:v>
                </c:pt>
                <c:pt idx="2047">
                  <c:v>-65.842094667374752</c:v>
                </c:pt>
                <c:pt idx="2048">
                  <c:v>-65.875853699612406</c:v>
                </c:pt>
                <c:pt idx="2049">
                  <c:v>-65.910124190841216</c:v>
                </c:pt>
                <c:pt idx="2050">
                  <c:v>-65.944903550277928</c:v>
                </c:pt>
                <c:pt idx="2051">
                  <c:v>-65.980189249233717</c:v>
                </c:pt>
                <c:pt idx="2052">
                  <c:v>-66.015978819870014</c:v>
                </c:pt>
                <c:pt idx="2053">
                  <c:v>-66.052269853991106</c:v>
                </c:pt>
                <c:pt idx="2054">
                  <c:v>-66.089060001872269</c:v>
                </c:pt>
                <c:pt idx="2055">
                  <c:v>-66.126346971122388</c:v>
                </c:pt>
                <c:pt idx="2056">
                  <c:v>-66.164128525579926</c:v>
                </c:pt>
                <c:pt idx="2057">
                  <c:v>-66.202402484240949</c:v>
                </c:pt>
                <c:pt idx="2058">
                  <c:v>-66.241166720218573</c:v>
                </c:pt>
                <c:pt idx="2059">
                  <c:v>-66.280419159732432</c:v>
                </c:pt>
                <c:pt idx="2060">
                  <c:v>-66.320157781127506</c:v>
                </c:pt>
                <c:pt idx="2061">
                  <c:v>-66.360380613921265</c:v>
                </c:pt>
                <c:pt idx="2062">
                  <c:v>-66.40108573787812</c:v>
                </c:pt>
                <c:pt idx="2063">
                  <c:v>-66.442271282110624</c:v>
                </c:pt>
                <c:pt idx="2064">
                  <c:v>-66.483935424206365</c:v>
                </c:pt>
                <c:pt idx="2065">
                  <c:v>-66.526076389379853</c:v>
                </c:pt>
                <c:pt idx="2066">
                  <c:v>-66.568692449648637</c:v>
                </c:pt>
                <c:pt idx="2067">
                  <c:v>-66.611781923032794</c:v>
                </c:pt>
                <c:pt idx="2068">
                  <c:v>-66.655343172777407</c:v>
                </c:pt>
                <c:pt idx="2069">
                  <c:v>-66.699374606596976</c:v>
                </c:pt>
                <c:pt idx="2070">
                  <c:v>-66.743874675941342</c:v>
                </c:pt>
                <c:pt idx="2071">
                  <c:v>-66.788841875282444</c:v>
                </c:pt>
                <c:pt idx="2072">
                  <c:v>-66.834274741421197</c:v>
                </c:pt>
                <c:pt idx="2073">
                  <c:v>-66.8801718528142</c:v>
                </c:pt>
                <c:pt idx="2074">
                  <c:v>-66.926531828919195</c:v>
                </c:pt>
                <c:pt idx="2075">
                  <c:v>-66.973353329559387</c:v>
                </c:pt>
                <c:pt idx="2076">
                  <c:v>-67.020635054305529</c:v>
                </c:pt>
                <c:pt idx="2077">
                  <c:v>-67.068375741875542</c:v>
                </c:pt>
                <c:pt idx="2078">
                  <c:v>-67.116574169551171</c:v>
                </c:pt>
                <c:pt idx="2079">
                  <c:v>-67.165229152611175</c:v>
                </c:pt>
                <c:pt idx="2080">
                  <c:v>-67.214339543780611</c:v>
                </c:pt>
                <c:pt idx="2081">
                  <c:v>-67.263904232695708</c:v>
                </c:pt>
                <c:pt idx="2082">
                  <c:v>-67.31392214538387</c:v>
                </c:pt>
                <c:pt idx="2083">
                  <c:v>-67.364392243758829</c:v>
                </c:pt>
                <c:pt idx="2084">
                  <c:v>-67.415313525129704</c:v>
                </c:pt>
                <c:pt idx="2085">
                  <c:v>-67.466685021724686</c:v>
                </c:pt>
                <c:pt idx="2086">
                  <c:v>-67.518505800227828</c:v>
                </c:pt>
                <c:pt idx="2087">
                  <c:v>-67.570774961329519</c:v>
                </c:pt>
                <c:pt idx="2088">
                  <c:v>-67.623491639289881</c:v>
                </c:pt>
                <c:pt idx="2089">
                  <c:v>-67.676655001514675</c:v>
                </c:pt>
                <c:pt idx="2090">
                  <c:v>-67.730264248143598</c:v>
                </c:pt>
                <c:pt idx="2091">
                  <c:v>-67.784318611650761</c:v>
                </c:pt>
                <c:pt idx="2092">
                  <c:v>-67.838817356456616</c:v>
                </c:pt>
                <c:pt idx="2093">
                  <c:v>-67.893759778551427</c:v>
                </c:pt>
                <c:pt idx="2094">
                  <c:v>-67.949145205130137</c:v>
                </c:pt>
                <c:pt idx="2095">
                  <c:v>-68.004972994237662</c:v>
                </c:pt>
                <c:pt idx="2096">
                  <c:v>-68.061242534425304</c:v>
                </c:pt>
                <c:pt idx="2097">
                  <c:v>-68.117953244417109</c:v>
                </c:pt>
                <c:pt idx="2098">
                  <c:v>-68.175104572786736</c:v>
                </c:pt>
                <c:pt idx="2099">
                  <c:v>-68.232695997644086</c:v>
                </c:pt>
                <c:pt idx="2100">
                  <c:v>-68.290727026331439</c:v>
                </c:pt>
                <c:pt idx="2101">
                  <c:v>-68.349197195129491</c:v>
                </c:pt>
                <c:pt idx="2102">
                  <c:v>-68.408106068972103</c:v>
                </c:pt>
                <c:pt idx="2103">
                  <c:v>-68.467453241170716</c:v>
                </c:pt>
                <c:pt idx="2104">
                  <c:v>-68.527238333147082</c:v>
                </c:pt>
                <c:pt idx="2105">
                  <c:v>-68.587460994174876</c:v>
                </c:pt>
                <c:pt idx="2106">
                  <c:v>-68.648120901130042</c:v>
                </c:pt>
                <c:pt idx="2107">
                  <c:v>-68.709217758248968</c:v>
                </c:pt>
                <c:pt idx="2108">
                  <c:v>-68.770751296895241</c:v>
                </c:pt>
                <c:pt idx="2109">
                  <c:v>-68.832721275334151</c:v>
                </c:pt>
                <c:pt idx="2110">
                  <c:v>-68.895127478515036</c:v>
                </c:pt>
                <c:pt idx="2111">
                  <c:v>-68.957969717861346</c:v>
                </c:pt>
                <c:pt idx="2112">
                  <c:v>-69.021247831068266</c:v>
                </c:pt>
                <c:pt idx="2113">
                  <c:v>-69.084961681907558</c:v>
                </c:pt>
                <c:pt idx="2114">
                  <c:v>-69.149111160039894</c:v>
                </c:pt>
                <c:pt idx="2115">
                  <c:v>-69.213696180833978</c:v>
                </c:pt>
                <c:pt idx="2116">
                  <c:v>-69.278716685192961</c:v>
                </c:pt>
                <c:pt idx="2117">
                  <c:v>-69.344172639387494</c:v>
                </c:pt>
                <c:pt idx="2118">
                  <c:v>-69.410064034895683</c:v>
                </c:pt>
                <c:pt idx="2119">
                  <c:v>-69.476390888249512</c:v>
                </c:pt>
                <c:pt idx="2120">
                  <c:v>-69.543153240887833</c:v>
                </c:pt>
                <c:pt idx="2121">
                  <c:v>-69.610351159015963</c:v>
                </c:pt>
                <c:pt idx="2122">
                  <c:v>-69.677984733471135</c:v>
                </c:pt>
                <c:pt idx="2123">
                  <c:v>-69.746054079594686</c:v>
                </c:pt>
                <c:pt idx="2124">
                  <c:v>-69.814559337110012</c:v>
                </c:pt>
                <c:pt idx="2125">
                  <c:v>-69.883500670006597</c:v>
                </c:pt>
                <c:pt idx="2126">
                  <c:v>-69.952878266430105</c:v>
                </c:pt>
                <c:pt idx="2127">
                  <c:v>-70.022692338578196</c:v>
                </c:pt>
                <c:pt idx="2128">
                  <c:v>-70.092943122602165</c:v>
                </c:pt>
                <c:pt idx="2129">
                  <c:v>-70.163630878514354</c:v>
                </c:pt>
                <c:pt idx="2130">
                  <c:v>-70.234755890100956</c:v>
                </c:pt>
                <c:pt idx="2131">
                  <c:v>-70.306318464840714</c:v>
                </c:pt>
                <c:pt idx="2132">
                  <c:v>-70.378318933828709</c:v>
                </c:pt>
                <c:pt idx="2133">
                  <c:v>-70.450757651705956</c:v>
                </c:pt>
                <c:pt idx="2134">
                  <c:v>-70.523634996594083</c:v>
                </c:pt>
                <c:pt idx="2135">
                  <c:v>-70.59695137003537</c:v>
                </c:pt>
                <c:pt idx="2136">
                  <c:v>-70.670707196938196</c:v>
                </c:pt>
                <c:pt idx="2137">
                  <c:v>-70.744902925527413</c:v>
                </c:pt>
                <c:pt idx="2138">
                  <c:v>-70.819539027300053</c:v>
                </c:pt>
                <c:pt idx="2139">
                  <c:v>-70.894615996986062</c:v>
                </c:pt>
                <c:pt idx="2140">
                  <c:v>-70.970134352514151</c:v>
                </c:pt>
                <c:pt idx="2141">
                  <c:v>-71.046094634982467</c:v>
                </c:pt>
                <c:pt idx="2142">
                  <c:v>-71.122497408634487</c:v>
                </c:pt>
                <c:pt idx="2143">
                  <c:v>-71.199343260839655</c:v>
                </c:pt>
                <c:pt idx="2144">
                  <c:v>-71.276632802078979</c:v>
                </c:pt>
                <c:pt idx="2145">
                  <c:v>-71.354366665935416</c:v>
                </c:pt>
                <c:pt idx="2146">
                  <c:v>-71.432545509089323</c:v>
                </c:pt>
                <c:pt idx="2147">
                  <c:v>-71.511170011318299</c:v>
                </c:pt>
                <c:pt idx="2148">
                  <c:v>-71.590240875502289</c:v>
                </c:pt>
                <c:pt idx="2149">
                  <c:v>-71.669758827633089</c:v>
                </c:pt>
                <c:pt idx="2150">
                  <c:v>-71.749724616828573</c:v>
                </c:pt>
                <c:pt idx="2151">
                  <c:v>-71.830139015352032</c:v>
                </c:pt>
                <c:pt idx="2152">
                  <c:v>-71.911002818635609</c:v>
                </c:pt>
                <c:pt idx="2153">
                  <c:v>-71.992316845309063</c:v>
                </c:pt>
                <c:pt idx="2154">
                  <c:v>-72.074081937232634</c:v>
                </c:pt>
                <c:pt idx="2155">
                  <c:v>-72.156298959534851</c:v>
                </c:pt>
                <c:pt idx="2156">
                  <c:v>-72.238968800655115</c:v>
                </c:pt>
                <c:pt idx="2157">
                  <c:v>-72.3220923723905</c:v>
                </c:pt>
                <c:pt idx="2158">
                  <c:v>-72.405670609947691</c:v>
                </c:pt>
                <c:pt idx="2159">
                  <c:v>-72.48970447199919</c:v>
                </c:pt>
                <c:pt idx="2160">
                  <c:v>-72.574194940744263</c:v>
                </c:pt>
                <c:pt idx="2161">
                  <c:v>-72.6591430219747</c:v>
                </c:pt>
                <c:pt idx="2162">
                  <c:v>-72.744549745144923</c:v>
                </c:pt>
                <c:pt idx="2163">
                  <c:v>-72.830416163446927</c:v>
                </c:pt>
                <c:pt idx="2164">
                  <c:v>-72.916743353889927</c:v>
                </c:pt>
                <c:pt idx="2165">
                  <c:v>-73.003532417384378</c:v>
                </c:pt>
                <c:pt idx="2166">
                  <c:v>-73.090784478831111</c:v>
                </c:pt>
                <c:pt idx="2167">
                  <c:v>-73.178500687214822</c:v>
                </c:pt>
                <c:pt idx="2168">
                  <c:v>-73.266682215702232</c:v>
                </c:pt>
                <c:pt idx="2169">
                  <c:v>-73.35533026174538</c:v>
                </c:pt>
                <c:pt idx="2170">
                  <c:v>-73.444446047189103</c:v>
                </c:pt>
                <c:pt idx="2171">
                  <c:v>-73.534030818383769</c:v>
                </c:pt>
                <c:pt idx="2172">
                  <c:v>-73.624085846302535</c:v>
                </c:pt>
                <c:pt idx="2173">
                  <c:v>-73.714612426663351</c:v>
                </c:pt>
                <c:pt idx="2174">
                  <c:v>-73.805611880056134</c:v>
                </c:pt>
                <c:pt idx="2175">
                  <c:v>-73.897085552074458</c:v>
                </c:pt>
                <c:pt idx="2176">
                  <c:v>-73.989034813452292</c:v>
                </c:pt>
                <c:pt idx="2177">
                  <c:v>-74.081461060205868</c:v>
                </c:pt>
                <c:pt idx="2178">
                  <c:v>-74.17436571378002</c:v>
                </c:pt>
                <c:pt idx="2179">
                  <c:v>-74.267750221200131</c:v>
                </c:pt>
                <c:pt idx="2180">
                  <c:v>-74.361616055228609</c:v>
                </c:pt>
                <c:pt idx="2181">
                  <c:v>-74.4559647145269</c:v>
                </c:pt>
                <c:pt idx="2182">
                  <c:v>-74.550797723822271</c:v>
                </c:pt>
                <c:pt idx="2183">
                  <c:v>-74.646116634079917</c:v>
                </c:pt>
                <c:pt idx="2184">
                  <c:v>-74.741923022680425</c:v>
                </c:pt>
                <c:pt idx="2185">
                  <c:v>-74.838218493602312</c:v>
                </c:pt>
                <c:pt idx="2186">
                  <c:v>-74.935004677609967</c:v>
                </c:pt>
                <c:pt idx="2187">
                  <c:v>-75.032283232447085</c:v>
                </c:pt>
                <c:pt idx="2188">
                  <c:v>-75.130055843035393</c:v>
                </c:pt>
                <c:pt idx="2189">
                  <c:v>-75.228324221678903</c:v>
                </c:pt>
                <c:pt idx="2190">
                  <c:v>-75.327090108273893</c:v>
                </c:pt>
                <c:pt idx="2191">
                  <c:v>-75.426355270524411</c:v>
                </c:pt>
                <c:pt idx="2192">
                  <c:v>-75.526121504163243</c:v>
                </c:pt>
                <c:pt idx="2193">
                  <c:v>-75.626390633179184</c:v>
                </c:pt>
                <c:pt idx="2194">
                  <c:v>-75.727164510049732</c:v>
                </c:pt>
                <c:pt idx="2195">
                  <c:v>-75.828445015979625</c:v>
                </c:pt>
                <c:pt idx="2196">
                  <c:v>-75.930234061145867</c:v>
                </c:pt>
                <c:pt idx="2197">
                  <c:v>-76.032533584948339</c:v>
                </c:pt>
                <c:pt idx="2198">
                  <c:v>-76.135345556266643</c:v>
                </c:pt>
                <c:pt idx="2199">
                  <c:v>-76.238671973723569</c:v>
                </c:pt>
                <c:pt idx="2200">
                  <c:v>-76.342514865954229</c:v>
                </c:pt>
                <c:pt idx="2201">
                  <c:v>-76.446876291882347</c:v>
                </c:pt>
                <c:pt idx="2202">
                  <c:v>-76.551758341002468</c:v>
                </c:pt>
                <c:pt idx="2203">
                  <c:v>-76.657163133668945</c:v>
                </c:pt>
                <c:pt idx="2204">
                  <c:v>-76.76309282139195</c:v>
                </c:pt>
                <c:pt idx="2205">
                  <c:v>-76.869549587139716</c:v>
                </c:pt>
                <c:pt idx="2206">
                  <c:v>-76.976535645648269</c:v>
                </c:pt>
                <c:pt idx="2207">
                  <c:v>-77.084053243737841</c:v>
                </c:pt>
                <c:pt idx="2208">
                  <c:v>-77.192104660636318</c:v>
                </c:pt>
                <c:pt idx="2209">
                  <c:v>-77.300692208310494</c:v>
                </c:pt>
                <c:pt idx="2210">
                  <c:v>-77.409818231803982</c:v>
                </c:pt>
                <c:pt idx="2211">
                  <c:v>-77.519485109583172</c:v>
                </c:pt>
                <c:pt idx="2212">
                  <c:v>-77.629695253890603</c:v>
                </c:pt>
                <c:pt idx="2213">
                  <c:v>-77.740451111105898</c:v>
                </c:pt>
                <c:pt idx="2214">
                  <c:v>-77.85175516211504</c:v>
                </c:pt>
                <c:pt idx="2215">
                  <c:v>-77.963609922687155</c:v>
                </c:pt>
                <c:pt idx="2216">
                  <c:v>-78.076017943859938</c:v>
                </c:pt>
                <c:pt idx="2217">
                  <c:v>-78.18898181233304</c:v>
                </c:pt>
                <c:pt idx="2218">
                  <c:v>-78.302504150869922</c:v>
                </c:pt>
                <c:pt idx="2219">
                  <c:v>-78.416587618708647</c:v>
                </c:pt>
                <c:pt idx="2220">
                  <c:v>-78.531234911981187</c:v>
                </c:pt>
                <c:pt idx="2221">
                  <c:v>-78.646448764141482</c:v>
                </c:pt>
                <c:pt idx="2222">
                  <c:v>-78.762231946403205</c:v>
                </c:pt>
                <c:pt idx="2223">
                  <c:v>-78.87858726818601</c:v>
                </c:pt>
                <c:pt idx="2224">
                  <c:v>-78.995517577572002</c:v>
                </c:pt>
                <c:pt idx="2225">
                  <c:v>-79.11302576177134</c:v>
                </c:pt>
                <c:pt idx="2226">
                  <c:v>-79.23111474759763</c:v>
                </c:pt>
                <c:pt idx="2227">
                  <c:v>-79.349787501953898</c:v>
                </c:pt>
                <c:pt idx="2228">
                  <c:v>-79.469047032327964</c:v>
                </c:pt>
                <c:pt idx="2229">
                  <c:v>-79.588896387298931</c:v>
                </c:pt>
                <c:pt idx="2230">
                  <c:v>-79.709338657053991</c:v>
                </c:pt>
                <c:pt idx="2231">
                  <c:v>-79.830376973915861</c:v>
                </c:pt>
                <c:pt idx="2232">
                  <c:v>-79.952014512881888</c:v>
                </c:pt>
                <c:pt idx="2233">
                  <c:v>-80.074254492173637</c:v>
                </c:pt>
                <c:pt idx="2234">
                  <c:v>-80.197100173798844</c:v>
                </c:pt>
                <c:pt idx="2235">
                  <c:v>-80.320554864124404</c:v>
                </c:pt>
                <c:pt idx="2236">
                  <c:v>-80.444621914461933</c:v>
                </c:pt>
                <c:pt idx="2237">
                  <c:v>-80.569304721665006</c:v>
                </c:pt>
                <c:pt idx="2238">
                  <c:v>-80.694606728739586</c:v>
                </c:pt>
                <c:pt idx="2239">
                  <c:v>-80.820531425466768</c:v>
                </c:pt>
                <c:pt idx="2240">
                  <c:v>-80.947082349038595</c:v>
                </c:pt>
                <c:pt idx="2241">
                  <c:v>-81.074263084707624</c:v>
                </c:pt>
                <c:pt idx="2242">
                  <c:v>-81.20207726644972</c:v>
                </c:pt>
                <c:pt idx="2243">
                  <c:v>-81.330528577640848</c:v>
                </c:pt>
                <c:pt idx="2244">
                  <c:v>-81.459620751748389</c:v>
                </c:pt>
                <c:pt idx="2245">
                  <c:v>-81.589357573036878</c:v>
                </c:pt>
                <c:pt idx="2246">
                  <c:v>-81.71974287728824</c:v>
                </c:pt>
                <c:pt idx="2247">
                  <c:v>-81.850780552538197</c:v>
                </c:pt>
                <c:pt idx="2248">
                  <c:v>-81.982474539827052</c:v>
                </c:pt>
                <c:pt idx="2249">
                  <c:v>-82.114828833967579</c:v>
                </c:pt>
                <c:pt idx="2250">
                  <c:v>-82.247847484328361</c:v>
                </c:pt>
                <c:pt idx="2251">
                  <c:v>-82.381534595633994</c:v>
                </c:pt>
                <c:pt idx="2252">
                  <c:v>-82.515894328782906</c:v>
                </c:pt>
                <c:pt idx="2253">
                  <c:v>-82.650930901681633</c:v>
                </c:pt>
                <c:pt idx="2254">
                  <c:v>-82.786648590097911</c:v>
                </c:pt>
                <c:pt idx="2255">
                  <c:v>-82.923051728531604</c:v>
                </c:pt>
                <c:pt idx="2256">
                  <c:v>-83.060144711104144</c:v>
                </c:pt>
                <c:pt idx="2257">
                  <c:v>-83.197931992467829</c:v>
                </c:pt>
                <c:pt idx="2258">
                  <c:v>-83.336418088733936</c:v>
                </c:pt>
                <c:pt idx="2259">
                  <c:v>-83.475607578421659</c:v>
                </c:pt>
                <c:pt idx="2260">
                  <c:v>-83.615505103427154</c:v>
                </c:pt>
                <c:pt idx="2261">
                  <c:v>-83.756115370013774</c:v>
                </c:pt>
                <c:pt idx="2262">
                  <c:v>-83.897443149824255</c:v>
                </c:pt>
                <c:pt idx="2263">
                  <c:v>-84.0394932809144</c:v>
                </c:pt>
                <c:pt idx="2264">
                  <c:v>-84.18227066881019</c:v>
                </c:pt>
                <c:pt idx="2265">
                  <c:v>-84.325780287587691</c:v>
                </c:pt>
                <c:pt idx="2266">
                  <c:v>-84.470027180976587</c:v>
                </c:pt>
                <c:pt idx="2267">
                  <c:v>-84.615016463489084</c:v>
                </c:pt>
                <c:pt idx="2268">
                  <c:v>-84.760753321572636</c:v>
                </c:pt>
                <c:pt idx="2269">
                  <c:v>-84.907243014789458</c:v>
                </c:pt>
                <c:pt idx="2270">
                  <c:v>-85.054490877021692</c:v>
                </c:pt>
                <c:pt idx="2271">
                  <c:v>-85.202502317703846</c:v>
                </c:pt>
                <c:pt idx="2272">
                  <c:v>-85.351282823083096</c:v>
                </c:pt>
                <c:pt idx="2273">
                  <c:v>-85.500837957507642</c:v>
                </c:pt>
                <c:pt idx="2274">
                  <c:v>-85.651173364744793</c:v>
                </c:pt>
                <c:pt idx="2275">
                  <c:v>-85.802294769328569</c:v>
                </c:pt>
                <c:pt idx="2276">
                  <c:v>-85.954207977938069</c:v>
                </c:pt>
                <c:pt idx="2277">
                  <c:v>-86.106918880807825</c:v>
                </c:pt>
                <c:pt idx="2278">
                  <c:v>-86.260433453169924</c:v>
                </c:pt>
                <c:pt idx="2279">
                  <c:v>-86.414757756730026</c:v>
                </c:pt>
                <c:pt idx="2280">
                  <c:v>-86.569897941177089</c:v>
                </c:pt>
                <c:pt idx="2281">
                  <c:v>-86.7258602457282</c:v>
                </c:pt>
                <c:pt idx="2282">
                  <c:v>-86.882651000709814</c:v>
                </c:pt>
                <c:pt idx="2283">
                  <c:v>-87.040276629175736</c:v>
                </c:pt>
                <c:pt idx="2284">
                  <c:v>-87.198743648563067</c:v>
                </c:pt>
                <c:pt idx="2285">
                  <c:v>-87.358058672387187</c:v>
                </c:pt>
                <c:pt idx="2286">
                  <c:v>-87.51822841197756</c:v>
                </c:pt>
                <c:pt idx="2287">
                  <c:v>-87.679259678253899</c:v>
                </c:pt>
                <c:pt idx="2288">
                  <c:v>-87.84115938354519</c:v>
                </c:pt>
                <c:pt idx="2289">
                  <c:v>-88.003934543452758</c:v>
                </c:pt>
                <c:pt idx="2290">
                  <c:v>-88.167592278757468</c:v>
                </c:pt>
                <c:pt idx="2291">
                  <c:v>-88.332139817373417</c:v>
                </c:pt>
                <c:pt idx="2292">
                  <c:v>-88.497584496349347</c:v>
                </c:pt>
                <c:pt idx="2293">
                  <c:v>-88.663933763918564</c:v>
                </c:pt>
                <c:pt idx="2294">
                  <c:v>-88.831195181598858</c:v>
                </c:pt>
                <c:pt idx="2295">
                  <c:v>-88.999376426345009</c:v>
                </c:pt>
                <c:pt idx="2296">
                  <c:v>-89.168485292753402</c:v>
                </c:pt>
                <c:pt idx="2297">
                  <c:v>-89.338529695322251</c:v>
                </c:pt>
                <c:pt idx="2298">
                  <c:v>-89.509517670767934</c:v>
                </c:pt>
                <c:pt idx="2299">
                  <c:v>-89.681457380398911</c:v>
                </c:pt>
                <c:pt idx="2300">
                  <c:v>-89.854357112550474</c:v>
                </c:pt>
                <c:pt idx="2301">
                  <c:v>-90.028225285079898</c:v>
                </c:pt>
                <c:pt idx="2302">
                  <c:v>-90.203070447925938</c:v>
                </c:pt>
                <c:pt idx="2303">
                  <c:v>-90.378901285733164</c:v>
                </c:pt>
                <c:pt idx="2304">
                  <c:v>-90.555726620543567</c:v>
                </c:pt>
                <c:pt idx="2305">
                  <c:v>-90.73355541455814</c:v>
                </c:pt>
                <c:pt idx="2306">
                  <c:v>-90.912396772969146</c:v>
                </c:pt>
                <c:pt idx="2307">
                  <c:v>-91.09225994686696</c:v>
                </c:pt>
                <c:pt idx="2308">
                  <c:v>-91.273154336222291</c:v>
                </c:pt>
                <c:pt idx="2309">
                  <c:v>-91.455089492946925</c:v>
                </c:pt>
                <c:pt idx="2310">
                  <c:v>-91.638075124035808</c:v>
                </c:pt>
                <c:pt idx="2311">
                  <c:v>-91.822121094791726</c:v>
                </c:pt>
                <c:pt idx="2312">
                  <c:v>-92.007237432136847</c:v>
                </c:pt>
                <c:pt idx="2313">
                  <c:v>-92.1934343280126</c:v>
                </c:pt>
                <c:pt idx="2314">
                  <c:v>-92.380722142871079</c:v>
                </c:pt>
                <c:pt idx="2315">
                  <c:v>-92.569111409261666</c:v>
                </c:pt>
                <c:pt idx="2316">
                  <c:v>-92.75861283551464</c:v>
                </c:pt>
                <c:pt idx="2317">
                  <c:v>-92.949237309526183</c:v>
                </c:pt>
                <c:pt idx="2318">
                  <c:v>-93.140995902647347</c:v>
                </c:pt>
                <c:pt idx="2319">
                  <c:v>-93.333899873680423</c:v>
                </c:pt>
                <c:pt idx="2320">
                  <c:v>-93.527960672987064</c:v>
                </c:pt>
                <c:pt idx="2321">
                  <c:v>-93.723189946710605</c:v>
                </c:pt>
                <c:pt idx="2322">
                  <c:v>-93.919599541117776</c:v>
                </c:pt>
                <c:pt idx="2323">
                  <c:v>-94.117201507062845</c:v>
                </c:pt>
                <c:pt idx="2324">
                  <c:v>-94.316008104578401</c:v>
                </c:pt>
                <c:pt idx="2325">
                  <c:v>-94.516031807598324</c:v>
                </c:pt>
                <c:pt idx="2326">
                  <c:v>-94.717285308815207</c:v>
                </c:pt>
                <c:pt idx="2327">
                  <c:v>-94.919781524679578</c:v>
                </c:pt>
                <c:pt idx="2328">
                  <c:v>-95.123533600543539</c:v>
                </c:pt>
                <c:pt idx="2329">
                  <c:v>-95.328554915954925</c:v>
                </c:pt>
                <c:pt idx="2330">
                  <c:v>-95.53485909010773</c:v>
                </c:pt>
                <c:pt idx="2331">
                  <c:v>-95.742459987453131</c:v>
                </c:pt>
                <c:pt idx="2332">
                  <c:v>-95.951371723477493</c:v>
                </c:pt>
                <c:pt idx="2333">
                  <c:v>-96.161608670653877</c:v>
                </c:pt>
                <c:pt idx="2334">
                  <c:v>-96.37318546457189</c:v>
                </c:pt>
                <c:pt idx="2335">
                  <c:v>-96.586117010253858</c:v>
                </c:pt>
                <c:pt idx="2336">
                  <c:v>-96.800418488662601</c:v>
                </c:pt>
                <c:pt idx="2337">
                  <c:v>-97.016105363409679</c:v>
                </c:pt>
                <c:pt idx="2338">
                  <c:v>-97.233193387669687</c:v>
                </c:pt>
                <c:pt idx="2339">
                  <c:v>-97.451698611308871</c:v>
                </c:pt>
                <c:pt idx="2340">
                  <c:v>-97.671637388237315</c:v>
                </c:pt>
                <c:pt idx="2341">
                  <c:v>-97.893026383990531</c:v>
                </c:pt>
                <c:pt idx="2342">
                  <c:v>-98.115882583551993</c:v>
                </c:pt>
                <c:pt idx="2343">
                  <c:v>-98.340223299423513</c:v>
                </c:pt>
                <c:pt idx="2344">
                  <c:v>-98.56606617995395</c:v>
                </c:pt>
                <c:pt idx="2345">
                  <c:v>-98.793429217936733</c:v>
                </c:pt>
                <c:pt idx="2346">
                  <c:v>-99.022330759485328</c:v>
                </c:pt>
                <c:pt idx="2347">
                  <c:v>-99.252789513198309</c:v>
                </c:pt>
                <c:pt idx="2348">
                  <c:v>-99.484824559625835</c:v>
                </c:pt>
                <c:pt idx="2349">
                  <c:v>-99.718455361048086</c:v>
                </c:pt>
                <c:pt idx="2350">
                  <c:v>-99.953701771579929</c:v>
                </c:pt>
                <c:pt idx="2351">
                  <c:v>-100.19058404761309</c:v>
                </c:pt>
                <c:pt idx="2352">
                  <c:v>-100.42912285861044</c:v>
                </c:pt>
                <c:pt idx="2353">
                  <c:v>-100.66933929826729</c:v>
                </c:pt>
                <c:pt idx="2354">
                  <c:v>-100.91125489605268</c:v>
                </c:pt>
                <c:pt idx="2355">
                  <c:v>-101.15489162914915</c:v>
                </c:pt>
                <c:pt idx="2356">
                  <c:v>-101.40027193480486</c:v>
                </c:pt>
                <c:pt idx="2357">
                  <c:v>-101.64741872311669</c:v>
                </c:pt>
                <c:pt idx="2358">
                  <c:v>-101.89635539026304</c:v>
                </c:pt>
                <c:pt idx="2359">
                  <c:v>-102.14710583220321</c:v>
                </c:pt>
                <c:pt idx="2360">
                  <c:v>-102.39969445886609</c:v>
                </c:pt>
                <c:pt idx="2361">
                  <c:v>-102.6541462088469</c:v>
                </c:pt>
                <c:pt idx="2362">
                  <c:v>-102.9104865646346</c:v>
                </c:pt>
                <c:pt idx="2363">
                  <c:v>-103.16874156839461</c:v>
                </c:pt>
                <c:pt idx="2364">
                  <c:v>-103.42893783832852</c:v>
                </c:pt>
                <c:pt idx="2365">
                  <c:v>-103.6911025856392</c:v>
                </c:pt>
                <c:pt idx="2366">
                  <c:v>-103.95526363212585</c:v>
                </c:pt>
                <c:pt idx="2367">
                  <c:v>-104.2214494284388</c:v>
                </c:pt>
                <c:pt idx="2368">
                  <c:v>-104.48968907302408</c:v>
                </c:pt>
                <c:pt idx="2369">
                  <c:v>-104.76001233178737</c:v>
                </c:pt>
                <c:pt idx="2370">
                  <c:v>-105.03244965851324</c:v>
                </c:pt>
                <c:pt idx="2371">
                  <c:v>-105.30703221607209</c:v>
                </c:pt>
                <c:pt idx="2372">
                  <c:v>-105.58379189845242</c:v>
                </c:pt>
                <c:pt idx="2373">
                  <c:v>-105.86276135365894</c:v>
                </c:pt>
                <c:pt idx="2374">
                  <c:v>-106.14397400751403</c:v>
                </c:pt>
                <c:pt idx="2375">
                  <c:v>-106.42746408840969</c:v>
                </c:pt>
                <c:pt idx="2376">
                  <c:v>-106.71326665305276</c:v>
                </c:pt>
                <c:pt idx="2377">
                  <c:v>-107.00141761325284</c:v>
                </c:pt>
                <c:pt idx="2378">
                  <c:v>-107.2919537638048</c:v>
                </c:pt>
                <c:pt idx="2379">
                  <c:v>-107.58491281151819</c:v>
                </c:pt>
                <c:pt idx="2380">
                  <c:v>-107.88033340545167</c:v>
                </c:pt>
                <c:pt idx="2381">
                  <c:v>-108.17825516841337</c:v>
                </c:pt>
                <c:pt idx="2382">
                  <c:v>-108.47871872979027</c:v>
                </c:pt>
                <c:pt idx="2383">
                  <c:v>-108.78176575977498</c:v>
                </c:pt>
                <c:pt idx="2384">
                  <c:v>-109.08743900506161</c:v>
                </c:pt>
                <c:pt idx="2385">
                  <c:v>-109.39578232608815</c:v>
                </c:pt>
                <c:pt idx="2386">
                  <c:v>-109.70684073590463</c:v>
                </c:pt>
                <c:pt idx="2387">
                  <c:v>-110.02066044075384</c:v>
                </c:pt>
                <c:pt idx="2388">
                  <c:v>-110.33728888245707</c:v>
                </c:pt>
                <c:pt idx="2389">
                  <c:v>-110.65677478269949</c:v>
                </c:pt>
                <c:pt idx="2390">
                  <c:v>-110.97916818932103</c:v>
                </c:pt>
                <c:pt idx="2391">
                  <c:v>-111.30452052472069</c:v>
                </c:pt>
                <c:pt idx="2392">
                  <c:v>-111.63288463649161</c:v>
                </c:pt>
                <c:pt idx="2393">
                  <c:v>-111.9643148504128</c:v>
                </c:pt>
                <c:pt idx="2394">
                  <c:v>-112.29886702592744</c:v>
                </c:pt>
                <c:pt idx="2395">
                  <c:v>-112.63659861425266</c:v>
                </c:pt>
                <c:pt idx="2396">
                  <c:v>-112.97756871926894</c:v>
                </c:pt>
                <c:pt idx="2397">
                  <c:v>-113.32183816135137</c:v>
                </c:pt>
                <c:pt idx="2398">
                  <c:v>-113.66946954431629</c:v>
                </c:pt>
                <c:pt idx="2399">
                  <c:v>-114.02052732566443</c:v>
                </c:pt>
                <c:pt idx="2400">
                  <c:v>-114.37507789032102</c:v>
                </c:pt>
                <c:pt idx="2401">
                  <c:v>-114.73318962808067</c:v>
                </c:pt>
                <c:pt idx="2402">
                  <c:v>-115.09493301498388</c:v>
                </c:pt>
                <c:pt idx="2403">
                  <c:v>-115.46038069886848</c:v>
                </c:pt>
                <c:pt idx="2404">
                  <c:v>-115.82960758935246</c:v>
                </c:pt>
                <c:pt idx="2405">
                  <c:v>-116.2026909525303</c:v>
                </c:pt>
                <c:pt idx="2406">
                  <c:v>-116.57971051067895</c:v>
                </c:pt>
                <c:pt idx="2407">
                  <c:v>-116.96074854729629</c:v>
                </c:pt>
                <c:pt idx="2408">
                  <c:v>-117.34589001781913</c:v>
                </c:pt>
                <c:pt idx="2409">
                  <c:v>-117.73522266639071</c:v>
                </c:pt>
                <c:pt idx="2410">
                  <c:v>-118.12883714908028</c:v>
                </c:pt>
                <c:pt idx="2411">
                  <c:v>-118.52682716398824</c:v>
                </c:pt>
                <c:pt idx="2412">
                  <c:v>-118.92928958870071</c:v>
                </c:pt>
                <c:pt idx="2413">
                  <c:v>-119.33632462560148</c:v>
                </c:pt>
                <c:pt idx="2414">
                  <c:v>-119.74803595558278</c:v>
                </c:pt>
                <c:pt idx="2415">
                  <c:v>-120.164530900746</c:v>
                </c:pt>
                <c:pt idx="2416">
                  <c:v>-120.5859205967319</c:v>
                </c:pt>
                <c:pt idx="2417">
                  <c:v>-121.01232017536884</c:v>
                </c:pt>
                <c:pt idx="2418">
                  <c:v>-121.44384895839386</c:v>
                </c:pt>
                <c:pt idx="2419">
                  <c:v>-121.88063066305817</c:v>
                </c:pt>
                <c:pt idx="2420">
                  <c:v>-122.32279362050431</c:v>
                </c:pt>
                <c:pt idx="2421">
                  <c:v>-122.77047100788054</c:v>
                </c:pt>
                <c:pt idx="2422">
                  <c:v>-123.2238010952388</c:v>
                </c:pt>
                <c:pt idx="2423">
                  <c:v>-123.68292750836538</c:v>
                </c:pt>
                <c:pt idx="2424">
                  <c:v>-124.14799950879016</c:v>
                </c:pt>
                <c:pt idx="2425">
                  <c:v>-124.61917229234132</c:v>
                </c:pt>
                <c:pt idx="2426">
                  <c:v>-125.0966073077408</c:v>
                </c:pt>
                <c:pt idx="2427">
                  <c:v>-125.58047259687365</c:v>
                </c:pt>
                <c:pt idx="2428">
                  <c:v>-126.0709431585265</c:v>
                </c:pt>
                <c:pt idx="2429">
                  <c:v>-126.56820133756665</c:v>
                </c:pt>
                <c:pt idx="2430">
                  <c:v>-127.07243724172366</c:v>
                </c:pt>
                <c:pt idx="2431">
                  <c:v>-127.5838491883589</c:v>
                </c:pt>
                <c:pt idx="2432">
                  <c:v>-128.10264418385063</c:v>
                </c:pt>
                <c:pt idx="2433">
                  <c:v>-128.62903843849185</c:v>
                </c:pt>
                <c:pt idx="2434">
                  <c:v>-129.16325792010736</c:v>
                </c:pt>
                <c:pt idx="2435">
                  <c:v>-129.70553894993603</c:v>
                </c:pt>
                <c:pt idx="2436">
                  <c:v>-130.25612884471269</c:v>
                </c:pt>
                <c:pt idx="2437">
                  <c:v>-130.8152866093115</c:v>
                </c:pt>
                <c:pt idx="2438">
                  <c:v>-131.38328368481024</c:v>
                </c:pt>
                <c:pt idx="2439">
                  <c:v>-131.96040475737942</c:v>
                </c:pt>
                <c:pt idx="2440">
                  <c:v>-132.54694863403046</c:v>
                </c:pt>
                <c:pt idx="2441">
                  <c:v>-133.14322919196823</c:v>
                </c:pt>
                <c:pt idx="2442">
                  <c:v>-133.74957640909375</c:v>
                </c:pt>
                <c:pt idx="2443">
                  <c:v>-134.36633748413198</c:v>
                </c:pt>
                <c:pt idx="2444">
                  <c:v>-134.99387805589885</c:v>
                </c:pt>
                <c:pt idx="2445">
                  <c:v>-135.63258353242983</c:v>
                </c:pt>
                <c:pt idx="2446">
                  <c:v>-136.28286054206868</c:v>
                </c:pt>
                <c:pt idx="2447">
                  <c:v>-136.94513852019153</c:v>
                </c:pt>
                <c:pt idx="2448">
                  <c:v>-137.61987144707763</c:v>
                </c:pt>
                <c:pt idx="2449">
                  <c:v>-138.30753975453342</c:v>
                </c:pt>
                <c:pt idx="2450">
                  <c:v>-139.0086524213269</c:v>
                </c:pt>
                <c:pt idx="2451">
                  <c:v>-139.72374928032607</c:v>
                </c:pt>
                <c:pt idx="2452">
                  <c:v>-140.45340356353091</c:v>
                </c:pt>
                <c:pt idx="2453">
                  <c:v>-141.19822471506438</c:v>
                </c:pt>
                <c:pt idx="2454">
                  <c:v>-141.95886150669952</c:v>
                </c:pt>
                <c:pt idx="2455">
                  <c:v>-142.73600549583082</c:v>
                </c:pt>
                <c:pt idx="2456">
                  <c:v>-143.53039487207775</c:v>
                </c:pt>
                <c:pt idx="2457">
                  <c:v>-144.34281874613336</c:v>
                </c:pt>
                <c:pt idx="2458">
                  <c:v>-145.17412194331988</c:v>
                </c:pt>
                <c:pt idx="2459">
                  <c:v>-146.0252103748368</c:v>
                </c:pt>
                <c:pt idx="2460">
                  <c:v>-146.8970570723171</c:v>
                </c:pt>
                <c:pt idx="2461">
                  <c:v>-147.79070898648501</c:v>
                </c:pt>
                <c:pt idx="2462">
                  <c:v>-148.70729466903245</c:v>
                </c:pt>
                <c:pt idx="2463">
                  <c:v>-149.64803297909239</c:v>
                </c:pt>
                <c:pt idx="2464">
                  <c:v>-150.61424298279678</c:v>
                </c:pt>
                <c:pt idx="2465">
                  <c:v>-151.60735524765647</c:v>
                </c:pt>
                <c:pt idx="2466">
                  <c:v>-152.62892477445419</c:v>
                </c:pt>
                <c:pt idx="2467">
                  <c:v>-153.6806458600675</c:v>
                </c:pt>
                <c:pt idx="2468">
                  <c:v>-154.76436924789382</c:v>
                </c:pt>
                <c:pt idx="2469">
                  <c:v>-155.8821220018356</c:v>
                </c:pt>
                <c:pt idx="2470">
                  <c:v>-157.03613063993902</c:v>
                </c:pt>
                <c:pt idx="2471">
                  <c:v>-158.22884819107605</c:v>
                </c:pt>
                <c:pt idx="2472">
                  <c:v>-159.46298600110373</c:v>
                </c:pt>
                <c:pt idx="2473">
                  <c:v>-160.74155132547898</c:v>
                </c:pt>
                <c:pt idx="2474">
                  <c:v>-162.06789201945597</c:v>
                </c:pt>
                <c:pt idx="2475">
                  <c:v>-163.44574999722437</c:v>
                </c:pt>
                <c:pt idx="2476">
                  <c:v>-164.87932560935744</c:v>
                </c:pt>
                <c:pt idx="2477">
                  <c:v>-166.37335572885607</c:v>
                </c:pt>
                <c:pt idx="2478">
                  <c:v>-167.93320920514429</c:v>
                </c:pt>
                <c:pt idx="2479">
                  <c:v>-169.56500453829648</c:v>
                </c:pt>
                <c:pt idx="2480">
                  <c:v>-171.27575628491894</c:v>
                </c:pt>
                <c:pt idx="2481">
                  <c:v>-173.07355904803418</c:v>
                </c:pt>
                <c:pt idx="2482">
                  <c:v>-174.96782125842387</c:v>
                </c:pt>
                <c:pt idx="2483">
                  <c:v>-176.96956584681632</c:v>
                </c:pt>
                <c:pt idx="2484">
                  <c:v>-179.09182217546595</c:v>
                </c:pt>
                <c:pt idx="2485">
                  <c:v>-181.35014462807462</c:v>
                </c:pt>
                <c:pt idx="2486">
                  <c:v>-183.76331039059329</c:v>
                </c:pt>
                <c:pt idx="2487">
                  <c:v>-186.35427627511712</c:v>
                </c:pt>
                <c:pt idx="2488">
                  <c:v>-189.15151930865346</c:v>
                </c:pt>
                <c:pt idx="2489">
                  <c:v>-192.19096202684227</c:v>
                </c:pt>
                <c:pt idx="2490">
                  <c:v>-195.5188179977668</c:v>
                </c:pt>
                <c:pt idx="2491">
                  <c:v>-199.1959417098584</c:v>
                </c:pt>
                <c:pt idx="2492">
                  <c:v>-203.3047512803451</c:v>
                </c:pt>
                <c:pt idx="2493">
                  <c:v>-207.96079811994346</c:v>
                </c:pt>
                <c:pt idx="2494">
                  <c:v>-213.33331567844297</c:v>
                </c:pt>
                <c:pt idx="2495">
                  <c:v>-219.68467305768803</c:v>
                </c:pt>
                <c:pt idx="2496">
                  <c:v>-227.45441510261975</c:v>
                </c:pt>
                <c:pt idx="2497">
                  <c:v>-237.46653834663715</c:v>
                </c:pt>
                <c:pt idx="2498">
                  <c:v>-251.57094670045831</c:v>
                </c:pt>
                <c:pt idx="2499">
                  <c:v>-275.67053730066692</c:v>
                </c:pt>
                <c:pt idx="2500">
                  <c:v>-1316.5695033594702</c:v>
                </c:pt>
                <c:pt idx="2501">
                  <c:v>-275.70516916651013</c:v>
                </c:pt>
                <c:pt idx="2502">
                  <c:v>-251.64021044325852</c:v>
                </c:pt>
                <c:pt idx="2503">
                  <c:v>-237.57043398861612</c:v>
                </c:pt>
                <c:pt idx="2504">
                  <c:v>-227.59294267714608</c:v>
                </c:pt>
                <c:pt idx="2505">
                  <c:v>-219.85783260922949</c:v>
                </c:pt>
                <c:pt idx="2506">
                  <c:v>-213.54110726258952</c:v>
                </c:pt>
                <c:pt idx="2507">
                  <c:v>-208.20322180340486</c:v>
                </c:pt>
                <c:pt idx="2508">
                  <c:v>-203.58180714094274</c:v>
                </c:pt>
                <c:pt idx="2509">
                  <c:v>-199.50762983654189</c:v>
                </c:pt>
                <c:pt idx="2510">
                  <c:v>-195.8651384905981</c:v>
                </c:pt>
                <c:pt idx="2511">
                  <c:v>-192.5719149970036</c:v>
                </c:pt>
                <c:pt idx="2512">
                  <c:v>-189.56710487844717</c:v>
                </c:pt>
                <c:pt idx="2513">
                  <c:v>-186.8044945779609</c:v>
                </c:pt>
                <c:pt idx="2514">
                  <c:v>-184.24816157103015</c:v>
                </c:pt>
                <c:pt idx="2515">
                  <c:v>-181.86962884176364</c:v>
                </c:pt>
                <c:pt idx="2516">
                  <c:v>-179.64593958918712</c:v>
                </c:pt>
                <c:pt idx="2517">
                  <c:v>-177.55831663847101</c:v>
                </c:pt>
                <c:pt idx="2518">
                  <c:v>-175.59120561703182</c:v>
                </c:pt>
                <c:pt idx="2519">
                  <c:v>-173.73157717373863</c:v>
                </c:pt>
                <c:pt idx="2520">
                  <c:v>-171.96840838898382</c:v>
                </c:pt>
                <c:pt idx="2521">
                  <c:v>-170.29229084310768</c:v>
                </c:pt>
                <c:pt idx="2522">
                  <c:v>-168.69512994421004</c:v>
                </c:pt>
                <c:pt idx="2523">
                  <c:v>-167.16991114680749</c:v>
                </c:pt>
                <c:pt idx="2524">
                  <c:v>-165.7105159619488</c:v>
                </c:pt>
                <c:pt idx="2525">
                  <c:v>-164.31157555133382</c:v>
                </c:pt>
                <c:pt idx="2526">
                  <c:v>-162.96835305308591</c:v>
                </c:pt>
                <c:pt idx="2527">
                  <c:v>-161.67664812775655</c:v>
                </c:pt>
                <c:pt idx="2528">
                  <c:v>-160.43271887228116</c:v>
                </c:pt>
                <c:pt idx="2529">
                  <c:v>-159.23321744253266</c:v>
                </c:pt>
                <c:pt idx="2530">
                  <c:v>-158.07513659417941</c:v>
                </c:pt>
                <c:pt idx="2531">
                  <c:v>-156.95576499249202</c:v>
                </c:pt>
                <c:pt idx="2532">
                  <c:v>-155.8726496197267</c:v>
                </c:pt>
                <c:pt idx="2533">
                  <c:v>-154.82356396896418</c:v>
                </c:pt>
                <c:pt idx="2534">
                  <c:v>-153.8064809874331</c:v>
                </c:pt>
                <c:pt idx="2535">
                  <c:v>-152.81954994286545</c:v>
                </c:pt>
                <c:pt idx="2536">
                  <c:v>-151.86107654951354</c:v>
                </c:pt>
                <c:pt idx="2537">
                  <c:v>-150.92950581772666</c:v>
                </c:pt>
                <c:pt idx="2538">
                  <c:v>-150.02340719112482</c:v>
                </c:pt>
                <c:pt idx="2539">
                  <c:v>-149.14146161471052</c:v>
                </c:pt>
                <c:pt idx="2540">
                  <c:v>-148.28245024048411</c:v>
                </c:pt>
                <c:pt idx="2541">
                  <c:v>-147.4452445278877</c:v>
                </c:pt>
                <c:pt idx="2542">
                  <c:v>-146.62879753733296</c:v>
                </c:pt>
                <c:pt idx="2543">
                  <c:v>-145.83213624832209</c:v>
                </c:pt>
                <c:pt idx="2544">
                  <c:v>-145.05435476079413</c:v>
                </c:pt>
                <c:pt idx="2545">
                  <c:v>-144.29460826056467</c:v>
                </c:pt>
                <c:pt idx="2546">
                  <c:v>-143.55210764807916</c:v>
                </c:pt>
                <c:pt idx="2547">
                  <c:v>-142.82611474485864</c:v>
                </c:pt>
                <c:pt idx="2548">
                  <c:v>-142.11593800464851</c:v>
                </c:pt>
                <c:pt idx="2549">
                  <c:v>-141.42092866681907</c:v>
                </c:pt>
                <c:pt idx="2550">
                  <c:v>-140.74047729839003</c:v>
                </c:pt>
                <c:pt idx="2551">
                  <c:v>-140.07401067850498</c:v>
                </c:pt>
                <c:pt idx="2552">
                  <c:v>-139.42098898544154</c:v>
                </c:pt>
                <c:pt idx="2553">
                  <c:v>-138.780903251577</c:v>
                </c:pt>
                <c:pt idx="2554">
                  <c:v>-138.15327305625334</c:v>
                </c:pt>
                <c:pt idx="2555">
                  <c:v>-137.53764443033961</c:v>
                </c:pt>
                <c:pt idx="2556">
                  <c:v>-136.93358794960881</c:v>
                </c:pt>
                <c:pt idx="2557">
                  <c:v>-136.34069699686836</c:v>
                </c:pt>
                <c:pt idx="2558">
                  <c:v>-135.75858617523403</c:v>
                </c:pt>
                <c:pt idx="2559">
                  <c:v>-135.18688985704404</c:v>
                </c:pt>
                <c:pt idx="2560">
                  <c:v>-134.62526085472771</c:v>
                </c:pt>
                <c:pt idx="2561">
                  <c:v>-134.07336920153938</c:v>
                </c:pt>
                <c:pt idx="2562">
                  <c:v>-133.53090103143148</c:v>
                </c:pt>
                <c:pt idx="2563">
                  <c:v>-132.99755754855056</c:v>
                </c:pt>
                <c:pt idx="2564">
                  <c:v>-132.47305407788556</c:v>
                </c:pt>
                <c:pt idx="2565">
                  <c:v>-131.9571191895206</c:v>
                </c:pt>
                <c:pt idx="2566">
                  <c:v>-131.44949388974311</c:v>
                </c:pt>
                <c:pt idx="2567">
                  <c:v>-130.94993087298238</c:v>
                </c:pt>
                <c:pt idx="2568">
                  <c:v>-130.45819382916437</c:v>
                </c:pt>
                <c:pt idx="2569">
                  <c:v>-129.97405680163081</c:v>
                </c:pt>
                <c:pt idx="2570">
                  <c:v>-129.49730359125715</c:v>
                </c:pt>
                <c:pt idx="2571">
                  <c:v>-129.02772720283446</c:v>
                </c:pt>
                <c:pt idx="2572">
                  <c:v>-128.5651293301724</c:v>
                </c:pt>
                <c:pt idx="2573">
                  <c:v>-128.10931987671398</c:v>
                </c:pt>
                <c:pt idx="2574">
                  <c:v>-127.66011650876594</c:v>
                </c:pt>
                <c:pt idx="2575">
                  <c:v>-127.21734423871735</c:v>
                </c:pt>
                <c:pt idx="2576">
                  <c:v>-126.78083503586038</c:v>
                </c:pt>
                <c:pt idx="2577">
                  <c:v>-126.35042746265196</c:v>
                </c:pt>
                <c:pt idx="2578">
                  <c:v>-125.92596633444437</c:v>
                </c:pt>
                <c:pt idx="2579">
                  <c:v>-125.50730240088973</c:v>
                </c:pt>
                <c:pt idx="2580">
                  <c:v>-125.09429204738601</c:v>
                </c:pt>
                <c:pt idx="2581">
                  <c:v>-124.6867970150663</c:v>
                </c:pt>
                <c:pt idx="2582">
                  <c:v>-124.28468413796986</c:v>
                </c:pt>
                <c:pt idx="2583">
                  <c:v>-123.88782509614282</c:v>
                </c:pt>
                <c:pt idx="2584">
                  <c:v>-123.49609618352459</c:v>
                </c:pt>
                <c:pt idx="2585">
                  <c:v>-123.10937808957124</c:v>
                </c:pt>
                <c:pt idx="2586">
                  <c:v>-122.72755569364821</c:v>
                </c:pt>
                <c:pt idx="2587">
                  <c:v>-122.35051787131113</c:v>
                </c:pt>
                <c:pt idx="2588">
                  <c:v>-121.9781573116563</c:v>
                </c:pt>
                <c:pt idx="2589">
                  <c:v>-121.6103703449912</c:v>
                </c:pt>
                <c:pt idx="2590">
                  <c:v>-121.24705678013447</c:v>
                </c:pt>
                <c:pt idx="2591">
                  <c:v>-120.88811975070305</c:v>
                </c:pt>
                <c:pt idx="2592">
                  <c:v>-120.53346556980239</c:v>
                </c:pt>
                <c:pt idx="2593">
                  <c:v>-120.18300359257054</c:v>
                </c:pt>
                <c:pt idx="2594">
                  <c:v>-119.83664608607363</c:v>
                </c:pt>
                <c:pt idx="2595">
                  <c:v>-119.49430810608698</c:v>
                </c:pt>
                <c:pt idx="2596">
                  <c:v>-119.15590738032576</c:v>
                </c:pt>
                <c:pt idx="2597">
                  <c:v>-118.82136419772866</c:v>
                </c:pt>
                <c:pt idx="2598">
                  <c:v>-118.490601303419</c:v>
                </c:pt>
                <c:pt idx="2599">
                  <c:v>-118.16354379899805</c:v>
                </c:pt>
                <c:pt idx="2600">
                  <c:v>-117.84011904785049</c:v>
                </c:pt>
                <c:pt idx="2601">
                  <c:v>-117.52025658515932</c:v>
                </c:pt>
                <c:pt idx="2602">
                  <c:v>-117.20388803235615</c:v>
                </c:pt>
                <c:pt idx="2603">
                  <c:v>-116.89094701574416</c:v>
                </c:pt>
                <c:pt idx="2604">
                  <c:v>-116.58136908905263</c:v>
                </c:pt>
                <c:pt idx="2605">
                  <c:v>-116.2750916596986</c:v>
                </c:pt>
                <c:pt idx="2606">
                  <c:v>-115.97205391854148</c:v>
                </c:pt>
                <c:pt idx="2607">
                  <c:v>-115.67219677293809</c:v>
                </c:pt>
                <c:pt idx="2608">
                  <c:v>-115.37546278291092</c:v>
                </c:pt>
                <c:pt idx="2609">
                  <c:v>-115.08179610025812</c:v>
                </c:pt>
                <c:pt idx="2610">
                  <c:v>-114.79114241044542</c:v>
                </c:pt>
                <c:pt idx="2611">
                  <c:v>-114.50344887712573</c:v>
                </c:pt>
                <c:pt idx="2612">
                  <c:v>-114.21866408914902</c:v>
                </c:pt>
                <c:pt idx="2613">
                  <c:v>-113.93673800992664</c:v>
                </c:pt>
                <c:pt idx="2614">
                  <c:v>-113.65762192902679</c:v>
                </c:pt>
                <c:pt idx="2615">
                  <c:v>-113.38126841588455</c:v>
                </c:pt>
                <c:pt idx="2616">
                  <c:v>-113.10763127551556</c:v>
                </c:pt>
                <c:pt idx="2617">
                  <c:v>-112.83666550613084</c:v>
                </c:pt>
                <c:pt idx="2618">
                  <c:v>-112.568327258556</c:v>
                </c:pt>
                <c:pt idx="2619">
                  <c:v>-112.30257379736267</c:v>
                </c:pt>
                <c:pt idx="2620">
                  <c:v>-112.03936346362711</c:v>
                </c:pt>
                <c:pt idx="2621">
                  <c:v>-111.77865563923348</c:v>
                </c:pt>
                <c:pt idx="2622">
                  <c:v>-111.52041071264733</c:v>
                </c:pt>
                <c:pt idx="2623">
                  <c:v>-111.26459004608641</c:v>
                </c:pt>
                <c:pt idx="2624">
                  <c:v>-111.01115594402006</c:v>
                </c:pt>
                <c:pt idx="2625">
                  <c:v>-110.76007162293537</c:v>
                </c:pt>
                <c:pt idx="2626">
                  <c:v>-110.51130118230679</c:v>
                </c:pt>
                <c:pt idx="2627">
                  <c:v>-110.2648095767146</c:v>
                </c:pt>
                <c:pt idx="2628">
                  <c:v>-110.02056258905657</c:v>
                </c:pt>
                <c:pt idx="2629">
                  <c:v>-109.77852680480275</c:v>
                </c:pt>
                <c:pt idx="2630">
                  <c:v>-109.53866958724403</c:v>
                </c:pt>
                <c:pt idx="2631">
                  <c:v>-109.30095905368961</c:v>
                </c:pt>
                <c:pt idx="2632">
                  <c:v>-109.06536405257013</c:v>
                </c:pt>
                <c:pt idx="2633">
                  <c:v>-108.83185414140483</c:v>
                </c:pt>
                <c:pt idx="2634">
                  <c:v>-108.60039956559426</c:v>
                </c:pt>
                <c:pt idx="2635">
                  <c:v>-108.37097123800233</c:v>
                </c:pt>
                <c:pt idx="2636">
                  <c:v>-108.14354071929075</c:v>
                </c:pt>
                <c:pt idx="2637">
                  <c:v>-107.91808019897567</c:v>
                </c:pt>
                <c:pt idx="2638">
                  <c:v>-107.69456247717255</c:v>
                </c:pt>
                <c:pt idx="2639">
                  <c:v>-107.47296094700069</c:v>
                </c:pt>
                <c:pt idx="2640">
                  <c:v>-107.25324957761933</c:v>
                </c:pt>
                <c:pt idx="2641">
                  <c:v>-107.03540289786632</c:v>
                </c:pt>
                <c:pt idx="2642">
                  <c:v>-106.81939598047686</c:v>
                </c:pt>
                <c:pt idx="2643">
                  <c:v>-106.60520442685541</c:v>
                </c:pt>
                <c:pt idx="2644">
                  <c:v>-106.3928043523787</c:v>
                </c:pt>
                <c:pt idx="2645">
                  <c:v>-106.18217237220831</c:v>
                </c:pt>
                <c:pt idx="2646">
                  <c:v>-105.97328558758961</c:v>
                </c:pt>
                <c:pt idx="2647">
                  <c:v>-105.76612157262032</c:v>
                </c:pt>
                <c:pt idx="2648">
                  <c:v>-105.56065836146688</c:v>
                </c:pt>
                <c:pt idx="2649">
                  <c:v>-105.35687443601206</c:v>
                </c:pt>
                <c:pt idx="2650">
                  <c:v>-105.15474871391633</c:v>
                </c:pt>
                <c:pt idx="2651">
                  <c:v>-104.9542605370751</c:v>
                </c:pt>
                <c:pt idx="2652">
                  <c:v>-104.75538966045852</c:v>
                </c:pt>
                <c:pt idx="2653">
                  <c:v>-104.55811624131695</c:v>
                </c:pt>
                <c:pt idx="2654">
                  <c:v>-104.36242082873832</c:v>
                </c:pt>
                <c:pt idx="2655">
                  <c:v>-104.16828435354461</c:v>
                </c:pt>
                <c:pt idx="2656">
                  <c:v>-103.97568811851212</c:v>
                </c:pt>
                <c:pt idx="2657">
                  <c:v>-103.78461378890584</c:v>
                </c:pt>
                <c:pt idx="2658">
                  <c:v>-103.59504338331436</c:v>
                </c:pt>
                <c:pt idx="2659">
                  <c:v>-103.40695926477386</c:v>
                </c:pt>
                <c:pt idx="2660">
                  <c:v>-103.22034413217138</c:v>
                </c:pt>
                <c:pt idx="2661">
                  <c:v>-103.03518101191578</c:v>
                </c:pt>
                <c:pt idx="2662">
                  <c:v>-102.85145324986699</c:v>
                </c:pt>
                <c:pt idx="2663">
                  <c:v>-102.66914450351429</c:v>
                </c:pt>
                <c:pt idx="2664">
                  <c:v>-102.4882387343939</c:v>
                </c:pt>
                <c:pt idx="2665">
                  <c:v>-102.30872020073774</c:v>
                </c:pt>
                <c:pt idx="2666">
                  <c:v>-102.130573450344</c:v>
                </c:pt>
                <c:pt idx="2667">
                  <c:v>-101.95378331366328</c:v>
                </c:pt>
                <c:pt idx="2668">
                  <c:v>-101.77833489709036</c:v>
                </c:pt>
                <c:pt idx="2669">
                  <c:v>-101.60421357645625</c:v>
                </c:pt>
                <c:pt idx="2670">
                  <c:v>-101.43140499071248</c:v>
                </c:pt>
                <c:pt idx="2671">
                  <c:v>-101.25989503580057</c:v>
                </c:pt>
                <c:pt idx="2672">
                  <c:v>-101.08966985870117</c:v>
                </c:pt>
                <c:pt idx="2673">
                  <c:v>-100.92071585165584</c:v>
                </c:pt>
                <c:pt idx="2674">
                  <c:v>-100.75301964655594</c:v>
                </c:pt>
                <c:pt idx="2675">
                  <c:v>-100.58656810949256</c:v>
                </c:pt>
                <c:pt idx="2676">
                  <c:v>-100.42134833546206</c:v>
                </c:pt>
                <c:pt idx="2677">
                  <c:v>-100.25734764322237</c:v>
                </c:pt>
                <c:pt idx="2678">
                  <c:v>-100.09455357029435</c:v>
                </c:pt>
                <c:pt idx="2679">
                  <c:v>-99.932953868103525</c:v>
                </c:pt>
                <c:pt idx="2680">
                  <c:v>-99.772536497258315</c:v>
                </c:pt>
                <c:pt idx="2681">
                  <c:v>-99.613289622958121</c:v>
                </c:pt>
                <c:pt idx="2682">
                  <c:v>-99.455201610529713</c:v>
                </c:pt>
                <c:pt idx="2683">
                  <c:v>-99.298261021085693</c:v>
                </c:pt>
                <c:pt idx="2684">
                  <c:v>-99.142456607301654</c:v>
                </c:pt>
                <c:pt idx="2685">
                  <c:v>-98.987777309309024</c:v>
                </c:pt>
                <c:pt idx="2686">
                  <c:v>-98.834212250697703</c:v>
                </c:pt>
                <c:pt idx="2687">
                  <c:v>-98.681750734627599</c:v>
                </c:pt>
                <c:pt idx="2688">
                  <c:v>-98.530382240043764</c:v>
                </c:pt>
                <c:pt idx="2689">
                  <c:v>-98.380096417992391</c:v>
                </c:pt>
                <c:pt idx="2690">
                  <c:v>-98.230883088034602</c:v>
                </c:pt>
                <c:pt idx="2691">
                  <c:v>-98.082732234755184</c:v>
                </c:pt>
                <c:pt idx="2692">
                  <c:v>-97.935634004362058</c:v>
                </c:pt>
                <c:pt idx="2693">
                  <c:v>-97.789578701375461</c:v>
                </c:pt>
                <c:pt idx="2694">
                  <c:v>-97.644556785402813</c:v>
                </c:pt>
                <c:pt idx="2695">
                  <c:v>-97.500558867996872</c:v>
                </c:pt>
                <c:pt idx="2696">
                  <c:v>-97.357575709595409</c:v>
                </c:pt>
                <c:pt idx="2697">
                  <c:v>-97.215598216538012</c:v>
                </c:pt>
                <c:pt idx="2698">
                  <c:v>-97.07461743816026</c:v>
                </c:pt>
                <c:pt idx="2699">
                  <c:v>-96.934624563960796</c:v>
                </c:pt>
                <c:pt idx="2700">
                  <c:v>-96.795610920840161</c:v>
                </c:pt>
                <c:pt idx="2701">
                  <c:v>-96.657567970409332</c:v>
                </c:pt>
                <c:pt idx="2702">
                  <c:v>-96.520487306364771</c:v>
                </c:pt>
                <c:pt idx="2703">
                  <c:v>-96.384360651929654</c:v>
                </c:pt>
                <c:pt idx="2704">
                  <c:v>-96.2491798573582</c:v>
                </c:pt>
                <c:pt idx="2705">
                  <c:v>-96.114936897501323</c:v>
                </c:pt>
                <c:pt idx="2706">
                  <c:v>-95.981623869432752</c:v>
                </c:pt>
                <c:pt idx="2707">
                  <c:v>-95.849232990132279</c:v>
                </c:pt>
                <c:pt idx="2708">
                  <c:v>-95.717756594226131</c:v>
                </c:pt>
                <c:pt idx="2709">
                  <c:v>-95.587187131781789</c:v>
                </c:pt>
                <c:pt idx="2710">
                  <c:v>-95.457517166155995</c:v>
                </c:pt>
                <c:pt idx="2711">
                  <c:v>-95.328739371894798</c:v>
                </c:pt>
                <c:pt idx="2712">
                  <c:v>-95.200846532683329</c:v>
                </c:pt>
                <c:pt idx="2713">
                  <c:v>-95.073831539344667</c:v>
                </c:pt>
                <c:pt idx="2714">
                  <c:v>-94.947687387886234</c:v>
                </c:pt>
                <c:pt idx="2715">
                  <c:v>-94.822407177592268</c:v>
                </c:pt>
                <c:pt idx="2716">
                  <c:v>-94.697984109161268</c:v>
                </c:pt>
                <c:pt idx="2717">
                  <c:v>-94.574411482886688</c:v>
                </c:pt>
                <c:pt idx="2718">
                  <c:v>-94.451682696880752</c:v>
                </c:pt>
                <c:pt idx="2719">
                  <c:v>-94.329791245338797</c:v>
                </c:pt>
                <c:pt idx="2720">
                  <c:v>-94.208730716844343</c:v>
                </c:pt>
                <c:pt idx="2721">
                  <c:v>-94.088494792713234</c:v>
                </c:pt>
                <c:pt idx="2722">
                  <c:v>-93.96907724537526</c:v>
                </c:pt>
                <c:pt idx="2723">
                  <c:v>-93.850471936793483</c:v>
                </c:pt>
                <c:pt idx="2724">
                  <c:v>-93.732672816919106</c:v>
                </c:pt>
                <c:pt idx="2725">
                  <c:v>-93.615673922181884</c:v>
                </c:pt>
                <c:pt idx="2726">
                  <c:v>-93.499469374014183</c:v>
                </c:pt>
                <c:pt idx="2727">
                  <c:v>-93.384053377408634</c:v>
                </c:pt>
                <c:pt idx="2728">
                  <c:v>-93.269420219508049</c:v>
                </c:pt>
                <c:pt idx="2729">
                  <c:v>-93.155564268227096</c:v>
                </c:pt>
                <c:pt idx="2730">
                  <c:v>-93.042479970904395</c:v>
                </c:pt>
                <c:pt idx="2731">
                  <c:v>-92.930161852985009</c:v>
                </c:pt>
                <c:pt idx="2732">
                  <c:v>-92.81860451673154</c:v>
                </c:pt>
                <c:pt idx="2733">
                  <c:v>-92.707802639964157</c:v>
                </c:pt>
                <c:pt idx="2734">
                  <c:v>-92.59775097482823</c:v>
                </c:pt>
                <c:pt idx="2735">
                  <c:v>-92.488444346588807</c:v>
                </c:pt>
                <c:pt idx="2736">
                  <c:v>-92.379877652451938</c:v>
                </c:pt>
                <c:pt idx="2737">
                  <c:v>-92.272045860410827</c:v>
                </c:pt>
                <c:pt idx="2738">
                  <c:v>-92.164944008117942</c:v>
                </c:pt>
                <c:pt idx="2739">
                  <c:v>-92.058567201781045</c:v>
                </c:pt>
                <c:pt idx="2740">
                  <c:v>-91.952910615083255</c:v>
                </c:pt>
                <c:pt idx="2741">
                  <c:v>-91.847969488126395</c:v>
                </c:pt>
                <c:pt idx="2742">
                  <c:v>-91.743739126396747</c:v>
                </c:pt>
                <c:pt idx="2743">
                  <c:v>-91.640214899753317</c:v>
                </c:pt>
                <c:pt idx="2744">
                  <c:v>-91.537392241437487</c:v>
                </c:pt>
                <c:pt idx="2745">
                  <c:v>-91.435266647103845</c:v>
                </c:pt>
                <c:pt idx="2746">
                  <c:v>-91.333833673871794</c:v>
                </c:pt>
                <c:pt idx="2747">
                  <c:v>-91.233088939396595</c:v>
                </c:pt>
                <c:pt idx="2748">
                  <c:v>-91.133028120961001</c:v>
                </c:pt>
                <c:pt idx="2749">
                  <c:v>-91.033646954585237</c:v>
                </c:pt>
                <c:pt idx="2750">
                  <c:v>-90.934941234156156</c:v>
                </c:pt>
                <c:pt idx="2751">
                  <c:v>-90.83690681057476</c:v>
                </c:pt>
                <c:pt idx="2752">
                  <c:v>-90.739539590920998</c:v>
                </c:pt>
                <c:pt idx="2753">
                  <c:v>-90.642835537636714</c:v>
                </c:pt>
                <c:pt idx="2754">
                  <c:v>-90.546790667725276</c:v>
                </c:pt>
                <c:pt idx="2755">
                  <c:v>-90.451401051967864</c:v>
                </c:pt>
                <c:pt idx="2756">
                  <c:v>-90.356662814156522</c:v>
                </c:pt>
                <c:pt idx="2757">
                  <c:v>-90.262572130342278</c:v>
                </c:pt>
                <c:pt idx="2758">
                  <c:v>-90.169125228099617</c:v>
                </c:pt>
                <c:pt idx="2759">
                  <c:v>-90.076318385805919</c:v>
                </c:pt>
                <c:pt idx="2760">
                  <c:v>-89.984147931935624</c:v>
                </c:pt>
                <c:pt idx="2761">
                  <c:v>-89.892610244369337</c:v>
                </c:pt>
                <c:pt idx="2762">
                  <c:v>-89.801701749716699</c:v>
                </c:pt>
                <c:pt idx="2763">
                  <c:v>-89.711418922653792</c:v>
                </c:pt>
                <c:pt idx="2764">
                  <c:v>-89.621758285273515</c:v>
                </c:pt>
                <c:pt idx="2765">
                  <c:v>-89.532716406449879</c:v>
                </c:pt>
                <c:pt idx="2766">
                  <c:v>-89.444289901215214</c:v>
                </c:pt>
                <c:pt idx="2767">
                  <c:v>-89.3564754301498</c:v>
                </c:pt>
                <c:pt idx="2768">
                  <c:v>-89.269269698784655</c:v>
                </c:pt>
                <c:pt idx="2769">
                  <c:v>-89.182669457016019</c:v>
                </c:pt>
                <c:pt idx="2770">
                  <c:v>-89.096671498532217</c:v>
                </c:pt>
                <c:pt idx="2771">
                  <c:v>-89.011272660252189</c:v>
                </c:pt>
                <c:pt idx="2772">
                  <c:v>-88.926469821775243</c:v>
                </c:pt>
                <c:pt idx="2773">
                  <c:v>-88.842259904842606</c:v>
                </c:pt>
                <c:pt idx="2774">
                  <c:v>-88.758639872809681</c:v>
                </c:pt>
                <c:pt idx="2775">
                  <c:v>-88.675606730129232</c:v>
                </c:pt>
                <c:pt idx="2776">
                  <c:v>-88.593157521845299</c:v>
                </c:pt>
                <c:pt idx="2777">
                  <c:v>-88.511289333097267</c:v>
                </c:pt>
                <c:pt idx="2778">
                  <c:v>-88.429999288634477</c:v>
                </c:pt>
                <c:pt idx="2779">
                  <c:v>-88.349284552340478</c:v>
                </c:pt>
                <c:pt idx="2780">
                  <c:v>-88.269142326767508</c:v>
                </c:pt>
                <c:pt idx="2781">
                  <c:v>-88.189569852680449</c:v>
                </c:pt>
                <c:pt idx="2782">
                  <c:v>-88.110564408609889</c:v>
                </c:pt>
                <c:pt idx="2783">
                  <c:v>-88.032123310415059</c:v>
                </c:pt>
                <c:pt idx="2784">
                  <c:v>-87.954243910855411</c:v>
                </c:pt>
                <c:pt idx="2785">
                  <c:v>-87.876923599171306</c:v>
                </c:pt>
                <c:pt idx="2786">
                  <c:v>-87.800159800673669</c:v>
                </c:pt>
                <c:pt idx="2787">
                  <c:v>-87.723949976341714</c:v>
                </c:pt>
                <c:pt idx="2788">
                  <c:v>-87.648291622429682</c:v>
                </c:pt>
                <c:pt idx="2789">
                  <c:v>-87.573182270081645</c:v>
                </c:pt>
                <c:pt idx="2790">
                  <c:v>-87.498619484954418</c:v>
                </c:pt>
                <c:pt idx="2791">
                  <c:v>-87.424600866848749</c:v>
                </c:pt>
                <c:pt idx="2792">
                  <c:v>-87.351124049348016</c:v>
                </c:pt>
                <c:pt idx="2793">
                  <c:v>-87.278186699464925</c:v>
                </c:pt>
                <c:pt idx="2794">
                  <c:v>-87.205786517295905</c:v>
                </c:pt>
                <c:pt idx="2795">
                  <c:v>-87.13392123568272</c:v>
                </c:pt>
                <c:pt idx="2796">
                  <c:v>-87.062588619881836</c:v>
                </c:pt>
                <c:pt idx="2797">
                  <c:v>-86.991786467240445</c:v>
                </c:pt>
                <c:pt idx="2798">
                  <c:v>-86.921512606880341</c:v>
                </c:pt>
                <c:pt idx="2799">
                  <c:v>-86.851764899388272</c:v>
                </c:pt>
                <c:pt idx="2800">
                  <c:v>-86.782541236513495</c:v>
                </c:pt>
                <c:pt idx="2801">
                  <c:v>-86.713839540872101</c:v>
                </c:pt>
                <c:pt idx="2802">
                  <c:v>-86.64565776565783</c:v>
                </c:pt>
                <c:pt idx="2803">
                  <c:v>-86.577993894359849</c:v>
                </c:pt>
                <c:pt idx="2804">
                  <c:v>-86.510845940486718</c:v>
                </c:pt>
                <c:pt idx="2805">
                  <c:v>-86.444211947297021</c:v>
                </c:pt>
                <c:pt idx="2806">
                  <c:v>-86.378089987536114</c:v>
                </c:pt>
                <c:pt idx="2807">
                  <c:v>-86.312478163179378</c:v>
                </c:pt>
                <c:pt idx="2808">
                  <c:v>-86.247374605181221</c:v>
                </c:pt>
                <c:pt idx="2809">
                  <c:v>-86.182777473230615</c:v>
                </c:pt>
                <c:pt idx="2810">
                  <c:v>-86.11868495551218</c:v>
                </c:pt>
                <c:pt idx="2811">
                  <c:v>-86.055095268473721</c:v>
                </c:pt>
                <c:pt idx="2812">
                  <c:v>-85.992006656598932</c:v>
                </c:pt>
                <c:pt idx="2813">
                  <c:v>-85.929417392186465</c:v>
                </c:pt>
                <c:pt idx="2814">
                  <c:v>-85.86732577513439</c:v>
                </c:pt>
                <c:pt idx="2815">
                  <c:v>-85.805730132730332</c:v>
                </c:pt>
                <c:pt idx="2816">
                  <c:v>-85.7446288194472</c:v>
                </c:pt>
                <c:pt idx="2817">
                  <c:v>-85.684020216744472</c:v>
                </c:pt>
                <c:pt idx="2818">
                  <c:v>-85.623902732874853</c:v>
                </c:pt>
                <c:pt idx="2819">
                  <c:v>-85.564274802696275</c:v>
                </c:pt>
                <c:pt idx="2820">
                  <c:v>-85.505134887489362</c:v>
                </c:pt>
                <c:pt idx="2821">
                  <c:v>-85.446481474780171</c:v>
                </c:pt>
                <c:pt idx="2822">
                  <c:v>-85.388313078168039</c:v>
                </c:pt>
                <c:pt idx="2823">
                  <c:v>-85.33062823715855</c:v>
                </c:pt>
                <c:pt idx="2824">
                  <c:v>-85.273425517002039</c:v>
                </c:pt>
                <c:pt idx="2825">
                  <c:v>-85.216703508536696</c:v>
                </c:pt>
                <c:pt idx="2826">
                  <c:v>-85.160460828036975</c:v>
                </c:pt>
                <c:pt idx="2827">
                  <c:v>-85.104696117067121</c:v>
                </c:pt>
                <c:pt idx="2828">
                  <c:v>-85.049408042339266</c:v>
                </c:pt>
                <c:pt idx="2829">
                  <c:v>-84.994595295576943</c:v>
                </c:pt>
                <c:pt idx="2830">
                  <c:v>-84.940256593383126</c:v>
                </c:pt>
                <c:pt idx="2831">
                  <c:v>-84.886390677113326</c:v>
                </c:pt>
                <c:pt idx="2832">
                  <c:v>-84.832996312753636</c:v>
                </c:pt>
                <c:pt idx="2833">
                  <c:v>-84.78007229080319</c:v>
                </c:pt>
                <c:pt idx="2834">
                  <c:v>-84.727617426161856</c:v>
                </c:pt>
                <c:pt idx="2835">
                  <c:v>-84.675630558022419</c:v>
                </c:pt>
                <c:pt idx="2836">
                  <c:v>-84.624110549767565</c:v>
                </c:pt>
                <c:pt idx="2837">
                  <c:v>-84.573056288871825</c:v>
                </c:pt>
                <c:pt idx="2838">
                  <c:v>-84.522466686807689</c:v>
                </c:pt>
                <c:pt idx="2839">
                  <c:v>-84.472340678956925</c:v>
                </c:pt>
                <c:pt idx="2840">
                  <c:v>-84.422677224526396</c:v>
                </c:pt>
                <c:pt idx="2841">
                  <c:v>-84.37347530646845</c:v>
                </c:pt>
                <c:pt idx="2842">
                  <c:v>-84.324733931406143</c:v>
                </c:pt>
                <c:pt idx="2843">
                  <c:v>-84.276452129562912</c:v>
                </c:pt>
                <c:pt idx="2844">
                  <c:v>-84.228628954697044</c:v>
                </c:pt>
                <c:pt idx="2845">
                  <c:v>-84.181263484040699</c:v>
                </c:pt>
                <c:pt idx="2846">
                  <c:v>-84.134354818243636</c:v>
                </c:pt>
                <c:pt idx="2847">
                  <c:v>-84.087902081321573</c:v>
                </c:pt>
                <c:pt idx="2848">
                  <c:v>-84.041904420609072</c:v>
                </c:pt>
                <c:pt idx="2849">
                  <c:v>-83.996361006717152</c:v>
                </c:pt>
                <c:pt idx="2850">
                  <c:v>-83.951271033495658</c:v>
                </c:pt>
                <c:pt idx="2851">
                  <c:v>-83.906633718000009</c:v>
                </c:pt>
                <c:pt idx="2852">
                  <c:v>-83.862448300463015</c:v>
                </c:pt>
                <c:pt idx="2853">
                  <c:v>-83.818714044270934</c:v>
                </c:pt>
                <c:pt idx="2854">
                  <c:v>-83.775430235944526</c:v>
                </c:pt>
                <c:pt idx="2855">
                  <c:v>-83.732596185124748</c:v>
                </c:pt>
                <c:pt idx="2856">
                  <c:v>-83.690211224563114</c:v>
                </c:pt>
                <c:pt idx="2857">
                  <c:v>-83.648274710116993</c:v>
                </c:pt>
                <c:pt idx="2858">
                  <c:v>-83.606786020749396</c:v>
                </c:pt>
                <c:pt idx="2859">
                  <c:v>-83.565744558533765</c:v>
                </c:pt>
                <c:pt idx="2860">
                  <c:v>-83.525149748663637</c:v>
                </c:pt>
                <c:pt idx="2861">
                  <c:v>-83.485001039466937</c:v>
                </c:pt>
                <c:pt idx="2862">
                  <c:v>-83.445297902425523</c:v>
                </c:pt>
                <c:pt idx="2863">
                  <c:v>-83.406039832199198</c:v>
                </c:pt>
                <c:pt idx="2864">
                  <c:v>-83.367226346655087</c:v>
                </c:pt>
                <c:pt idx="2865">
                  <c:v>-83.328856986901982</c:v>
                </c:pt>
                <c:pt idx="2866">
                  <c:v>-83.29093131732931</c:v>
                </c:pt>
                <c:pt idx="2867">
                  <c:v>-83.253448925651824</c:v>
                </c:pt>
                <c:pt idx="2868">
                  <c:v>-83.216409422958932</c:v>
                </c:pt>
                <c:pt idx="2869">
                  <c:v>-83.179812443769549</c:v>
                </c:pt>
                <c:pt idx="2870">
                  <c:v>-83.143657646091896</c:v>
                </c:pt>
                <c:pt idx="2871">
                  <c:v>-83.107944711488827</c:v>
                </c:pt>
                <c:pt idx="2872">
                  <c:v>-83.072673345148601</c:v>
                </c:pt>
                <c:pt idx="2873">
                  <c:v>-83.03784327596064</c:v>
                </c:pt>
                <c:pt idx="2874">
                  <c:v>-83.003454256597209</c:v>
                </c:pt>
                <c:pt idx="2875">
                  <c:v>-82.969506063600505</c:v>
                </c:pt>
                <c:pt idx="2876">
                  <c:v>-82.935998497475239</c:v>
                </c:pt>
                <c:pt idx="2877">
                  <c:v>-82.902931382787202</c:v>
                </c:pt>
                <c:pt idx="2878">
                  <c:v>-82.870304568267258</c:v>
                </c:pt>
                <c:pt idx="2879">
                  <c:v>-82.838117926921413</c:v>
                </c:pt>
                <c:pt idx="2880">
                  <c:v>-82.806371356146826</c:v>
                </c:pt>
                <c:pt idx="2881">
                  <c:v>-82.775064777853686</c:v>
                </c:pt>
                <c:pt idx="2882">
                  <c:v>-82.744198138593504</c:v>
                </c:pt>
                <c:pt idx="2883">
                  <c:v>-82.713771409693095</c:v>
                </c:pt>
                <c:pt idx="2884">
                  <c:v>-82.683784587395493</c:v>
                </c:pt>
                <c:pt idx="2885">
                  <c:v>-82.654237693006763</c:v>
                </c:pt>
                <c:pt idx="2886">
                  <c:v>-82.625130773049619</c:v>
                </c:pt>
                <c:pt idx="2887">
                  <c:v>-82.596463899423625</c:v>
                </c:pt>
                <c:pt idx="2888">
                  <c:v>-82.568237169571972</c:v>
                </c:pt>
                <c:pt idx="2889">
                  <c:v>-82.540450706655321</c:v>
                </c:pt>
                <c:pt idx="2890">
                  <c:v>-82.513104659732477</c:v>
                </c:pt>
                <c:pt idx="2891">
                  <c:v>-82.486199203948289</c:v>
                </c:pt>
                <c:pt idx="2892">
                  <c:v>-82.459734540728732</c:v>
                </c:pt>
                <c:pt idx="2893">
                  <c:v>-82.433710897983289</c:v>
                </c:pt>
                <c:pt idx="2894">
                  <c:v>-82.408128530315025</c:v>
                </c:pt>
                <c:pt idx="2895">
                  <c:v>-82.382987719238216</c:v>
                </c:pt>
                <c:pt idx="2896">
                  <c:v>-82.358288773403729</c:v>
                </c:pt>
                <c:pt idx="2897">
                  <c:v>-82.334032028832681</c:v>
                </c:pt>
                <c:pt idx="2898">
                  <c:v>-82.310217849157809</c:v>
                </c:pt>
                <c:pt idx="2899">
                  <c:v>-82.286846625873494</c:v>
                </c:pt>
                <c:pt idx="2900">
                  <c:v>-82.263918778594189</c:v>
                </c:pt>
                <c:pt idx="2901">
                  <c:v>-82.241434755321421</c:v>
                </c:pt>
                <c:pt idx="2902">
                  <c:v>-82.219395032719703</c:v>
                </c:pt>
                <c:pt idx="2903">
                  <c:v>-82.19780011640168</c:v>
                </c:pt>
                <c:pt idx="2904">
                  <c:v>-82.176650541222202</c:v>
                </c:pt>
                <c:pt idx="2905">
                  <c:v>-82.155946871582088</c:v>
                </c:pt>
                <c:pt idx="2906">
                  <c:v>-82.13568970174164</c:v>
                </c:pt>
                <c:pt idx="2907">
                  <c:v>-82.115879656143832</c:v>
                </c:pt>
                <c:pt idx="2908">
                  <c:v>-82.096517389747788</c:v>
                </c:pt>
                <c:pt idx="2909">
                  <c:v>-82.07760358837271</c:v>
                </c:pt>
                <c:pt idx="2910">
                  <c:v>-82.059138969052285</c:v>
                </c:pt>
                <c:pt idx="2911">
                  <c:v>-82.041124280400041</c:v>
                </c:pt>
                <c:pt idx="2912">
                  <c:v>-82.023560302985956</c:v>
                </c:pt>
                <c:pt idx="2913">
                  <c:v>-82.006447849724395</c:v>
                </c:pt>
                <c:pt idx="2914">
                  <c:v>-81.989787766273722</c:v>
                </c:pt>
                <c:pt idx="2915">
                  <c:v>-81.973580931448168</c:v>
                </c:pt>
                <c:pt idx="2916">
                  <c:v>-81.957828257641722</c:v>
                </c:pt>
                <c:pt idx="2917">
                  <c:v>-81.942530691264949</c:v>
                </c:pt>
                <c:pt idx="2918">
                  <c:v>-81.927689213194526</c:v>
                </c:pt>
                <c:pt idx="2919">
                  <c:v>-81.913304839236332</c:v>
                </c:pt>
                <c:pt idx="2920">
                  <c:v>-81.899378620601993</c:v>
                </c:pt>
                <c:pt idx="2921">
                  <c:v>-81.885911644399755</c:v>
                </c:pt>
                <c:pt idx="2922">
                  <c:v>-81.87290503413935</c:v>
                </c:pt>
                <c:pt idx="2923">
                  <c:v>-81.860359950252104</c:v>
                </c:pt>
                <c:pt idx="2924">
                  <c:v>-81.848277590626026</c:v>
                </c:pt>
                <c:pt idx="2925">
                  <c:v>-81.836659191156514</c:v>
                </c:pt>
                <c:pt idx="2926">
                  <c:v>-81.825506026313235</c:v>
                </c:pt>
                <c:pt idx="2927">
                  <c:v>-81.814819409723668</c:v>
                </c:pt>
                <c:pt idx="2928">
                  <c:v>-81.804600694773271</c:v>
                </c:pt>
                <c:pt idx="2929">
                  <c:v>-81.794851275223479</c:v>
                </c:pt>
                <c:pt idx="2930">
                  <c:v>-81.785572585847589</c:v>
                </c:pt>
                <c:pt idx="2931">
                  <c:v>-81.776766103085038</c:v>
                </c:pt>
                <c:pt idx="2932">
                  <c:v>-81.768433345715081</c:v>
                </c:pt>
                <c:pt idx="2933">
                  <c:v>-81.76057587554962</c:v>
                </c:pt>
                <c:pt idx="2934">
                  <c:v>-81.753195298146693</c:v>
                </c:pt>
                <c:pt idx="2935">
                  <c:v>-81.746293263544487</c:v>
                </c:pt>
                <c:pt idx="2936">
                  <c:v>-81.739871467016926</c:v>
                </c:pt>
                <c:pt idx="2937">
                  <c:v>-81.733931649851399</c:v>
                </c:pt>
                <c:pt idx="2938">
                  <c:v>-81.728475600149096</c:v>
                </c:pt>
                <c:pt idx="2939">
                  <c:v>-81.723505153649057</c:v>
                </c:pt>
                <c:pt idx="2940">
                  <c:v>-81.719022194576226</c:v>
                </c:pt>
                <c:pt idx="2941">
                  <c:v>-81.715028656514676</c:v>
                </c:pt>
                <c:pt idx="2942">
                  <c:v>-81.711526523306361</c:v>
                </c:pt>
                <c:pt idx="2943">
                  <c:v>-81.708517829976856</c:v>
                </c:pt>
                <c:pt idx="2944">
                  <c:v>-81.706004663687978</c:v>
                </c:pt>
                <c:pt idx="2945">
                  <c:v>-81.703989164719232</c:v>
                </c:pt>
                <c:pt idx="2946">
                  <c:v>-81.702473527478233</c:v>
                </c:pt>
                <c:pt idx="2947">
                  <c:v>-81.701460001541449</c:v>
                </c:pt>
                <c:pt idx="2948">
                  <c:v>-81.700950892725984</c:v>
                </c:pt>
                <c:pt idx="2949">
                  <c:v>-81.700948564193823</c:v>
                </c:pt>
                <c:pt idx="2950">
                  <c:v>-81.701455437589217</c:v>
                </c:pt>
                <c:pt idx="2951">
                  <c:v>-81.702473994210465</c:v>
                </c:pt>
                <c:pt idx="2952">
                  <c:v>-81.70400677621754</c:v>
                </c:pt>
                <c:pt idx="2953">
                  <c:v>-81.706056387876117</c:v>
                </c:pt>
                <c:pt idx="2954">
                  <c:v>-81.708625496840099</c:v>
                </c:pt>
                <c:pt idx="2955">
                  <c:v>-81.711716835473297</c:v>
                </c:pt>
                <c:pt idx="2956">
                  <c:v>-81.715333202211809</c:v>
                </c:pt>
                <c:pt idx="2957">
                  <c:v>-81.719477462968797</c:v>
                </c:pt>
                <c:pt idx="2958">
                  <c:v>-81.724152552582737</c:v>
                </c:pt>
                <c:pt idx="2959">
                  <c:v>-81.729361476311041</c:v>
                </c:pt>
                <c:pt idx="2960">
                  <c:v>-81.735107311370399</c:v>
                </c:pt>
                <c:pt idx="2961">
                  <c:v>-81.741393208525722</c:v>
                </c:pt>
                <c:pt idx="2962">
                  <c:v>-81.74822239372935</c:v>
                </c:pt>
                <c:pt idx="2963">
                  <c:v>-81.755598169812373</c:v>
                </c:pt>
                <c:pt idx="2964">
                  <c:v>-81.763523918229993</c:v>
                </c:pt>
                <c:pt idx="2965">
                  <c:v>-81.772003100862904</c:v>
                </c:pt>
                <c:pt idx="2966">
                  <c:v>-81.781039261876757</c:v>
                </c:pt>
                <c:pt idx="2967">
                  <c:v>-81.79063602964203</c:v>
                </c:pt>
                <c:pt idx="2968">
                  <c:v>-81.800797118716275</c:v>
                </c:pt>
                <c:pt idx="2969">
                  <c:v>-81.811526331891571</c:v>
                </c:pt>
                <c:pt idx="2970">
                  <c:v>-81.822827562309186</c:v>
                </c:pt>
                <c:pt idx="2971">
                  <c:v>-81.834704795644285</c:v>
                </c:pt>
                <c:pt idx="2972">
                  <c:v>-81.847162112363648</c:v>
                </c:pt>
                <c:pt idx="2973">
                  <c:v>-81.860203690058569</c:v>
                </c:pt>
                <c:pt idx="2974">
                  <c:v>-81.873833805856577</c:v>
                </c:pt>
                <c:pt idx="2975">
                  <c:v>-81.888056838914906</c:v>
                </c:pt>
                <c:pt idx="2976">
                  <c:v>-81.902877272998637</c:v>
                </c:pt>
                <c:pt idx="2977">
                  <c:v>-81.918299699147369</c:v>
                </c:pt>
                <c:pt idx="2978">
                  <c:v>-81.93432881843367</c:v>
                </c:pt>
                <c:pt idx="2979">
                  <c:v>-81.95096944481746</c:v>
                </c:pt>
                <c:pt idx="2980">
                  <c:v>-81.968226508099576</c:v>
                </c:pt>
                <c:pt idx="2981">
                  <c:v>-81.98610505697944</c:v>
                </c:pt>
                <c:pt idx="2982">
                  <c:v>-82.004610262220439</c:v>
                </c:pt>
                <c:pt idx="2983">
                  <c:v>-82.023747419928043</c:v>
                </c:pt>
                <c:pt idx="2984">
                  <c:v>-82.043521954945163</c:v>
                </c:pt>
                <c:pt idx="2985">
                  <c:v>-82.063939424369835</c:v>
                </c:pt>
                <c:pt idx="2986">
                  <c:v>-82.085005521200344</c:v>
                </c:pt>
                <c:pt idx="2987">
                  <c:v>-82.106726078113468</c:v>
                </c:pt>
                <c:pt idx="2988">
                  <c:v>-82.129107071381611</c:v>
                </c:pt>
                <c:pt idx="2989">
                  <c:v>-82.152154624934681</c:v>
                </c:pt>
                <c:pt idx="2990">
                  <c:v>-82.175875014573521</c:v>
                </c:pt>
                <c:pt idx="2991">
                  <c:v>-82.200274672341052</c:v>
                </c:pt>
                <c:pt idx="2992">
                  <c:v>-82.22536019105894</c:v>
                </c:pt>
                <c:pt idx="2993">
                  <c:v>-82.251138329036465</c:v>
                </c:pt>
                <c:pt idx="2994">
                  <c:v>-82.277616014960188</c:v>
                </c:pt>
                <c:pt idx="2995">
                  <c:v>-82.304800352972066</c:v>
                </c:pt>
                <c:pt idx="2996">
                  <c:v>-82.332698627945234</c:v>
                </c:pt>
                <c:pt idx="2997">
                  <c:v>-82.361318310966269</c:v>
                </c:pt>
                <c:pt idx="2998">
                  <c:v>-82.390667065033909</c:v>
                </c:pt>
                <c:pt idx="2999">
                  <c:v>-82.42075275098442</c:v>
                </c:pt>
                <c:pt idx="3000">
                  <c:v>-82.451583433654321</c:v>
                </c:pt>
                <c:pt idx="3001">
                  <c:v>-82.483167388292003</c:v>
                </c:pt>
                <c:pt idx="3002">
                  <c:v>-82.515513107230234</c:v>
                </c:pt>
                <c:pt idx="3003">
                  <c:v>-82.548629306832325</c:v>
                </c:pt>
                <c:pt idx="3004">
                  <c:v>-82.582524934725697</c:v>
                </c:pt>
                <c:pt idx="3005">
                  <c:v>-82.617209177336633</c:v>
                </c:pt>
                <c:pt idx="3006">
                  <c:v>-82.652691467741789</c:v>
                </c:pt>
                <c:pt idx="3007">
                  <c:v>-82.688981493852381</c:v>
                </c:pt>
                <c:pt idx="3008">
                  <c:v>-82.726089206947705</c:v>
                </c:pt>
                <c:pt idx="3009">
                  <c:v>-82.764024830576489</c:v>
                </c:pt>
                <c:pt idx="3010">
                  <c:v>-82.80279886984475</c:v>
                </c:pt>
                <c:pt idx="3011">
                  <c:v>-82.842422121110658</c:v>
                </c:pt>
                <c:pt idx="3012">
                  <c:v>-82.882905682107491</c:v>
                </c:pt>
                <c:pt idx="3013">
                  <c:v>-82.924260962518247</c:v>
                </c:pt>
                <c:pt idx="3014">
                  <c:v>-82.966499695025448</c:v>
                </c:pt>
                <c:pt idx="3015">
                  <c:v>-83.009633946862238</c:v>
                </c:pt>
                <c:pt idx="3016">
                  <c:v>-83.053676131892388</c:v>
                </c:pt>
                <c:pt idx="3017">
                  <c:v>-83.098639023248182</c:v>
                </c:pt>
                <c:pt idx="3018">
                  <c:v>-83.144535766557198</c:v>
                </c:pt>
                <c:pt idx="3019">
                  <c:v>-83.191379893791805</c:v>
                </c:pt>
                <c:pt idx="3020">
                  <c:v>-83.239185337775993</c:v>
                </c:pt>
                <c:pt idx="3021">
                  <c:v>-83.287966447387504</c:v>
                </c:pt>
                <c:pt idx="3022">
                  <c:v>-83.337738003496057</c:v>
                </c:pt>
                <c:pt idx="3023">
                  <c:v>-83.38851523567979</c:v>
                </c:pt>
                <c:pt idx="3024">
                  <c:v>-83.440313839767043</c:v>
                </c:pt>
                <c:pt idx="3025">
                  <c:v>-83.493149996251631</c:v>
                </c:pt>
                <c:pt idx="3026">
                  <c:v>-83.547040389635129</c:v>
                </c:pt>
                <c:pt idx="3027">
                  <c:v>-83.602002228752184</c:v>
                </c:pt>
                <c:pt idx="3028">
                  <c:v>-83.658053268139184</c:v>
                </c:pt>
                <c:pt idx="3029">
                  <c:v>-83.715211830512004</c:v>
                </c:pt>
                <c:pt idx="3030">
                  <c:v>-83.773496830421252</c:v>
                </c:pt>
                <c:pt idx="3031">
                  <c:v>-83.832927799160771</c:v>
                </c:pt>
                <c:pt idx="3032">
                  <c:v>-83.893524911009379</c:v>
                </c:pt>
                <c:pt idx="3033">
                  <c:v>-83.955309010892222</c:v>
                </c:pt>
                <c:pt idx="3034">
                  <c:v>-84.018301643555304</c:v>
                </c:pt>
                <c:pt idx="3035">
                  <c:v>-84.082525084352909</c:v>
                </c:pt>
                <c:pt idx="3036">
                  <c:v>-84.148002371756462</c:v>
                </c:pt>
                <c:pt idx="3037">
                  <c:v>-84.214757341701244</c:v>
                </c:pt>
                <c:pt idx="3038">
                  <c:v>-84.282814663897199</c:v>
                </c:pt>
                <c:pt idx="3039">
                  <c:v>-84.35219988024015</c:v>
                </c:pt>
                <c:pt idx="3040">
                  <c:v>-84.422939445470263</c:v>
                </c:pt>
                <c:pt idx="3041">
                  <c:v>-84.495060770238126</c:v>
                </c:pt>
                <c:pt idx="3042">
                  <c:v>-84.568592266750798</c:v>
                </c:pt>
                <c:pt idx="3043">
                  <c:v>-84.643563397185503</c:v>
                </c:pt>
                <c:pt idx="3044">
                  <c:v>-84.720004725075583</c:v>
                </c:pt>
                <c:pt idx="3045">
                  <c:v>-84.797947969888824</c:v>
                </c:pt>
                <c:pt idx="3046">
                  <c:v>-84.877426065040339</c:v>
                </c:pt>
                <c:pt idx="3047">
                  <c:v>-84.958473219601856</c:v>
                </c:pt>
                <c:pt idx="3048">
                  <c:v>-85.041124983993797</c:v>
                </c:pt>
                <c:pt idx="3049">
                  <c:v>-85.125418319972653</c:v>
                </c:pt>
                <c:pt idx="3050">
                  <c:v>-85.211391675254674</c:v>
                </c:pt>
                <c:pt idx="3051">
                  <c:v>-85.299085063149832</c:v>
                </c:pt>
                <c:pt idx="3052">
                  <c:v>-85.388540147614421</c:v>
                </c:pt>
                <c:pt idx="3053">
                  <c:v>-85.47980033417133</c:v>
                </c:pt>
                <c:pt idx="3054">
                  <c:v>-85.572910867190217</c:v>
                </c:pt>
                <c:pt idx="3055">
                  <c:v>-85.667918934068808</c:v>
                </c:pt>
                <c:pt idx="3056">
                  <c:v>-85.764873776911102</c:v>
                </c:pt>
                <c:pt idx="3057">
                  <c:v>-85.863826812359775</c:v>
                </c:pt>
                <c:pt idx="3058">
                  <c:v>-85.964831760306623</c:v>
                </c:pt>
                <c:pt idx="3059">
                  <c:v>-86.067944782283462</c:v>
                </c:pt>
                <c:pt idx="3060">
                  <c:v>-86.173224630418943</c:v>
                </c:pt>
                <c:pt idx="3061">
                  <c:v>-86.280732807945597</c:v>
                </c:pt>
                <c:pt idx="3062">
                  <c:v>-86.390533742347742</c:v>
                </c:pt>
                <c:pt idx="3063">
                  <c:v>-86.50269497236377</c:v>
                </c:pt>
                <c:pt idx="3064">
                  <c:v>-86.617287350196136</c:v>
                </c:pt>
                <c:pt idx="3065">
                  <c:v>-86.734385260435204</c:v>
                </c:pt>
                <c:pt idx="3066">
                  <c:v>-86.854066857384595</c:v>
                </c:pt>
                <c:pt idx="3067">
                  <c:v>-86.976414322674515</c:v>
                </c:pt>
                <c:pt idx="3068">
                  <c:v>-87.101514145280916</c:v>
                </c:pt>
                <c:pt idx="3069">
                  <c:v>-87.229457426329901</c:v>
                </c:pt>
                <c:pt idx="3070">
                  <c:v>-87.360340211368168</c:v>
                </c:pt>
                <c:pt idx="3071">
                  <c:v>-87.494263853122391</c:v>
                </c:pt>
                <c:pt idx="3072">
                  <c:v>-87.631335408168866</c:v>
                </c:pt>
                <c:pt idx="3073">
                  <c:v>-87.771668071388959</c:v>
                </c:pt>
                <c:pt idx="3074">
                  <c:v>-87.915381652613277</c:v>
                </c:pt>
                <c:pt idx="3075">
                  <c:v>-88.062603100469317</c:v>
                </c:pt>
                <c:pt idx="3076">
                  <c:v>-88.21346707915383</c:v>
                </c:pt>
                <c:pt idx="3077">
                  <c:v>-88.36811660468004</c:v>
                </c:pt>
                <c:pt idx="3078">
                  <c:v>-88.526703748113732</c:v>
                </c:pt>
                <c:pt idx="3079">
                  <c:v>-88.689390414443707</c:v>
                </c:pt>
                <c:pt idx="3080">
                  <c:v>-88.856349207064497</c:v>
                </c:pt>
                <c:pt idx="3081">
                  <c:v>-89.027764389415296</c:v>
                </c:pt>
                <c:pt idx="3082">
                  <c:v>-89.203832957182087</c:v>
                </c:pt>
                <c:pt idx="3083">
                  <c:v>-89.384765836675442</c:v>
                </c:pt>
                <c:pt idx="3084">
                  <c:v>-89.570789227631707</c:v>
                </c:pt>
                <c:pt idx="3085">
                  <c:v>-89.762146111842455</c:v>
                </c:pt>
                <c:pt idx="3086">
                  <c:v>-89.959097952807724</c:v>
                </c:pt>
                <c:pt idx="3087">
                  <c:v>-90.16192661619553</c:v>
                </c:pt>
                <c:pt idx="3088">
                  <c:v>-90.370936546449599</c:v>
                </c:pt>
                <c:pt idx="3089">
                  <c:v>-90.586457241668541</c:v>
                </c:pt>
                <c:pt idx="3090">
                  <c:v>-90.808846077192058</c:v>
                </c:pt>
                <c:pt idx="3091">
                  <c:v>-91.038491538563079</c:v>
                </c:pt>
                <c:pt idx="3092">
                  <c:v>-91.275816937224732</c:v>
                </c:pt>
                <c:pt idx="3093">
                  <c:v>-91.521284698116403</c:v>
                </c:pt>
                <c:pt idx="3094">
                  <c:v>-91.775401328160257</c:v>
                </c:pt>
                <c:pt idx="3095">
                  <c:v>-92.038723199662655</c:v>
                </c:pt>
                <c:pt idx="3096">
                  <c:v>-92.311863314474195</c:v>
                </c:pt>
                <c:pt idx="3097">
                  <c:v>-92.595499255520707</c:v>
                </c:pt>
                <c:pt idx="3098">
                  <c:v>-92.89038258494827</c:v>
                </c:pt>
                <c:pt idx="3099">
                  <c:v>-93.197350016662583</c:v>
                </c:pt>
                <c:pt idx="3100">
                  <c:v>-93.51733678110547</c:v>
                </c:pt>
                <c:pt idx="3101">
                  <c:v>-93.85139271960773</c:v>
                </c:pt>
                <c:pt idx="3102">
                  <c:v>-94.200701805891413</c:v>
                </c:pt>
                <c:pt idx="3103">
                  <c:v>-94.566606009560019</c:v>
                </c:pt>
                <c:pt idx="3104">
                  <c:v>-94.950634714646966</c:v>
                </c:pt>
                <c:pt idx="3105">
                  <c:v>-95.354541321077292</c:v>
                </c:pt>
                <c:pt idx="3106">
                  <c:v>-95.780349242130484</c:v>
                </c:pt>
                <c:pt idx="3107">
                  <c:v>-96.230410349767922</c:v>
                </c:pt>
                <c:pt idx="3108">
                  <c:v>-96.707480142671812</c:v>
                </c:pt>
                <c:pt idx="3109">
                  <c:v>-97.214815729130976</c:v>
                </c:pt>
                <c:pt idx="3110">
                  <c:v>-97.756305474515102</c:v>
                </c:pt>
                <c:pt idx="3111">
                  <c:v>-98.336643446465274</c:v>
                </c:pt>
                <c:pt idx="3112">
                  <c:v>-98.961568620860788</c:v>
                </c:pt>
                <c:pt idx="3113">
                  <c:v>-99.638200029004565</c:v>
                </c:pt>
                <c:pt idx="3114">
                  <c:v>-100.37551808104206</c:v>
                </c:pt>
                <c:pt idx="3115">
                  <c:v>-101.18507594691116</c:v>
                </c:pt>
                <c:pt idx="3116">
                  <c:v>-102.08208702830724</c:v>
                </c:pt>
                <c:pt idx="3117">
                  <c:v>-103.0871556357892</c:v>
                </c:pt>
                <c:pt idx="3118">
                  <c:v>-104.22916940494694</c:v>
                </c:pt>
                <c:pt idx="3119">
                  <c:v>-105.55043648278449</c:v>
                </c:pt>
                <c:pt idx="3120">
                  <c:v>-107.11654893096642</c:v>
                </c:pt>
                <c:pt idx="3121">
                  <c:v>-109.037392748565</c:v>
                </c:pt>
                <c:pt idx="3122">
                  <c:v>-111.51896685839506</c:v>
                </c:pt>
                <c:pt idx="3123">
                  <c:v>-115.02374702922867</c:v>
                </c:pt>
                <c:pt idx="3124">
                  <c:v>-121.02745733790697</c:v>
                </c:pt>
                <c:pt idx="3125">
                  <c:v>-379.29294562163773</c:v>
                </c:pt>
                <c:pt idx="3126">
                  <c:v>-120.99414352922606</c:v>
                </c:pt>
                <c:pt idx="3127">
                  <c:v>-114.9571190080639</c:v>
                </c:pt>
                <c:pt idx="3128">
                  <c:v>-111.41902381713447</c:v>
                </c:pt>
                <c:pt idx="3129">
                  <c:v>-108.90413347575722</c:v>
                </c:pt>
                <c:pt idx="3130">
                  <c:v>-106.9499718112819</c:v>
                </c:pt>
                <c:pt idx="3131">
                  <c:v>-105.35053949696345</c:v>
                </c:pt>
                <c:pt idx="3132">
                  <c:v>-103.99595012973408</c:v>
                </c:pt>
                <c:pt idx="3133">
                  <c:v>-102.82061124385548</c:v>
                </c:pt>
                <c:pt idx="3134">
                  <c:v>-101.78221428815857</c:v>
                </c:pt>
                <c:pt idx="3135">
                  <c:v>-100.8518712227839</c:v>
                </c:pt>
                <c:pt idx="3136">
                  <c:v>-100.00897733278558</c:v>
                </c:pt>
                <c:pt idx="3137">
                  <c:v>-99.238318811950677</c:v>
                </c:pt>
                <c:pt idx="3138">
                  <c:v>-98.528342085679967</c:v>
                </c:pt>
                <c:pt idx="3139">
                  <c:v>-97.870066339009995</c:v>
                </c:pt>
                <c:pt idx="3140">
                  <c:v>-97.256372135649912</c:v>
                </c:pt>
                <c:pt idx="3141">
                  <c:v>-96.681520094549398</c:v>
                </c:pt>
                <c:pt idx="3142">
                  <c:v>-96.140815742700113</c:v>
                </c:pt>
                <c:pt idx="3143">
                  <c:v>-95.630370309155921</c:v>
                </c:pt>
                <c:pt idx="3144">
                  <c:v>-95.146926279828875</c:v>
                </c:pt>
                <c:pt idx="3145">
                  <c:v>-94.687727750002026</c:v>
                </c:pt>
                <c:pt idx="3146">
                  <c:v>-94.250422441430217</c:v>
                </c:pt>
                <c:pt idx="3147">
                  <c:v>-93.832986534288068</c:v>
                </c:pt>
                <c:pt idx="3148">
                  <c:v>-93.433666221829142</c:v>
                </c:pt>
                <c:pt idx="3149">
                  <c:v>-93.050931712910085</c:v>
                </c:pt>
                <c:pt idx="3150">
                  <c:v>-92.683440630515278</c:v>
                </c:pt>
                <c:pt idx="3151">
                  <c:v>-92.330008593195316</c:v>
                </c:pt>
                <c:pt idx="3152">
                  <c:v>-91.989585351563363</c:v>
                </c:pt>
                <c:pt idx="3153">
                  <c:v>-91.661235266779499</c:v>
                </c:pt>
                <c:pt idx="3154">
                  <c:v>-91.344121216184561</c:v>
                </c:pt>
                <c:pt idx="3155">
                  <c:v>-91.037491228510049</c:v>
                </c:pt>
                <c:pt idx="3156">
                  <c:v>-90.74066731132541</c:v>
                </c:pt>
                <c:pt idx="3157">
                  <c:v>-90.453036052879625</c:v>
                </c:pt>
                <c:pt idx="3158">
                  <c:v>-90.174040670556394</c:v>
                </c:pt>
                <c:pt idx="3159">
                  <c:v>-89.903174246701013</c:v>
                </c:pt>
                <c:pt idx="3160">
                  <c:v>-89.639973945204886</c:v>
                </c:pt>
                <c:pt idx="3161">
                  <c:v>-89.384016043005715</c:v>
                </c:pt>
                <c:pt idx="3162">
                  <c:v>-89.134911642477647</c:v>
                </c:pt>
                <c:pt idx="3163">
                  <c:v>-88.892302955720737</c:v>
                </c:pt>
                <c:pt idx="3164">
                  <c:v>-88.655860071584996</c:v>
                </c:pt>
                <c:pt idx="3165">
                  <c:v>-88.425278132070389</c:v>
                </c:pt>
                <c:pt idx="3166">
                  <c:v>-88.200274857433953</c:v>
                </c:pt>
                <c:pt idx="3167">
                  <c:v>-87.980588369568196</c:v>
                </c:pt>
                <c:pt idx="3168">
                  <c:v>-87.765975271527623</c:v>
                </c:pt>
                <c:pt idx="3169">
                  <c:v>-87.556208947861748</c:v>
                </c:pt>
                <c:pt idx="3170">
                  <c:v>-87.351078055971456</c:v>
                </c:pt>
                <c:pt idx="3171">
                  <c:v>-87.150385183293963</c:v>
                </c:pt>
                <c:pt idx="3172">
                  <c:v>-86.953945648910874</c:v>
                </c:pt>
                <c:pt idx="3173">
                  <c:v>-86.761586431331949</c:v>
                </c:pt>
                <c:pt idx="3174">
                  <c:v>-86.573145206842128</c:v>
                </c:pt>
                <c:pt idx="3175">
                  <c:v>-86.388469485004407</c:v>
                </c:pt>
                <c:pt idx="3176">
                  <c:v>-86.207415829775229</c:v>
                </c:pt>
                <c:pt idx="3177">
                  <c:v>-86.029849156254159</c:v>
                </c:pt>
                <c:pt idx="3178">
                  <c:v>-85.85564209442218</c:v>
                </c:pt>
                <c:pt idx="3179">
                  <c:v>-85.684674412355008</c:v>
                </c:pt>
                <c:pt idx="3180">
                  <c:v>-85.516832492360848</c:v>
                </c:pt>
                <c:pt idx="3181">
                  <c:v>-85.352008854321781</c:v>
                </c:pt>
                <c:pt idx="3182">
                  <c:v>-85.19010172122367</c:v>
                </c:pt>
                <c:pt idx="3183">
                  <c:v>-85.031014622471957</c:v>
                </c:pt>
                <c:pt idx="3184">
                  <c:v>-84.874656031117553</c:v>
                </c:pt>
                <c:pt idx="3185">
                  <c:v>-84.720939031571447</c:v>
                </c:pt>
                <c:pt idx="3186">
                  <c:v>-84.569781014785534</c:v>
                </c:pt>
                <c:pt idx="3187">
                  <c:v>-84.421103398219003</c:v>
                </c:pt>
                <c:pt idx="3188">
                  <c:v>-84.274831368209092</c:v>
                </c:pt>
                <c:pt idx="3189">
                  <c:v>-84.130893642631833</c:v>
                </c:pt>
                <c:pt idx="3190">
                  <c:v>-83.989222251962019</c:v>
                </c:pt>
                <c:pt idx="3191">
                  <c:v>-83.849752337049068</c:v>
                </c:pt>
                <c:pt idx="3192">
                  <c:v>-83.712421962098503</c:v>
                </c:pt>
                <c:pt idx="3193">
                  <c:v>-83.57717194150959</c:v>
                </c:pt>
                <c:pt idx="3194">
                  <c:v>-83.443945679352197</c:v>
                </c:pt>
                <c:pt idx="3195">
                  <c:v>-83.312689020395311</c:v>
                </c:pt>
                <c:pt idx="3196">
                  <c:v>-83.183350111699639</c:v>
                </c:pt>
                <c:pt idx="3197">
                  <c:v>-83.055879273892344</c:v>
                </c:pt>
                <c:pt idx="3198">
                  <c:v>-82.930228881318428</c:v>
                </c:pt>
                <c:pt idx="3199">
                  <c:v>-82.806353250347172</c:v>
                </c:pt>
                <c:pt idx="3200">
                  <c:v>-82.684208535174662</c:v>
                </c:pt>
                <c:pt idx="3201">
                  <c:v>-82.563752630527816</c:v>
                </c:pt>
                <c:pt idx="3202">
                  <c:v>-82.444945080727919</c:v>
                </c:pt>
                <c:pt idx="3203">
                  <c:v>-82.327746994622245</c:v>
                </c:pt>
                <c:pt idx="3204">
                  <c:v>-82.212120965933323</c:v>
                </c:pt>
                <c:pt idx="3205">
                  <c:v>-82.098030998619805</c:v>
                </c:pt>
                <c:pt idx="3206">
                  <c:v>-81.985442436871736</c:v>
                </c:pt>
                <c:pt idx="3207">
                  <c:v>-81.87432189940283</c:v>
                </c:pt>
                <c:pt idx="3208">
                  <c:v>-81.764637217723944</c:v>
                </c:pt>
                <c:pt idx="3209">
                  <c:v>-81.656357378114151</c:v>
                </c:pt>
                <c:pt idx="3210">
                  <c:v>-81.549452467025077</c:v>
                </c:pt>
                <c:pt idx="3211">
                  <c:v>-81.443893619678605</c:v>
                </c:pt>
                <c:pt idx="3212">
                  <c:v>-81.339652971635758</c:v>
                </c:pt>
                <c:pt idx="3213">
                  <c:v>-81.236703613133955</c:v>
                </c:pt>
                <c:pt idx="3214">
                  <c:v>-81.135019546003448</c:v>
                </c:pt>
                <c:pt idx="3215">
                  <c:v>-81.034575642992067</c:v>
                </c:pt>
                <c:pt idx="3216">
                  <c:v>-80.935347609335921</c:v>
                </c:pt>
                <c:pt idx="3217">
                  <c:v>-80.837311946431868</c:v>
                </c:pt>
                <c:pt idx="3218">
                  <c:v>-80.740445917472542</c:v>
                </c:pt>
                <c:pt idx="3219">
                  <c:v>-80.644727514920319</c:v>
                </c:pt>
                <c:pt idx="3220">
                  <c:v>-80.550135429701726</c:v>
                </c:pt>
                <c:pt idx="3221">
                  <c:v>-80.456649022015029</c:v>
                </c:pt>
                <c:pt idx="3222">
                  <c:v>-80.364248293651059</c:v>
                </c:pt>
                <c:pt idx="3223">
                  <c:v>-80.272913861733088</c:v>
                </c:pt>
                <c:pt idx="3224">
                  <c:v>-80.182626933790019</c:v>
                </c:pt>
                <c:pt idx="3225">
                  <c:v>-80.093369284082797</c:v>
                </c:pt>
                <c:pt idx="3226">
                  <c:v>-80.005123231108229</c:v>
                </c:pt>
                <c:pt idx="3227">
                  <c:v>-79.917871616211428</c:v>
                </c:pt>
                <c:pt idx="3228">
                  <c:v>-79.831597783241904</c:v>
                </c:pt>
                <c:pt idx="3229">
                  <c:v>-79.746285559192302</c:v>
                </c:pt>
                <c:pt idx="3230">
                  <c:v>-79.661919235764046</c:v>
                </c:pt>
                <c:pt idx="3231">
                  <c:v>-79.578483551806315</c:v>
                </c:pt>
                <c:pt idx="3232">
                  <c:v>-79.495963676580487</c:v>
                </c:pt>
                <c:pt idx="3233">
                  <c:v>-79.414345193802191</c:v>
                </c:pt>
                <c:pt idx="3234">
                  <c:v>-79.333614086419857</c:v>
                </c:pt>
                <c:pt idx="3235">
                  <c:v>-79.253756722087857</c:v>
                </c:pt>
                <c:pt idx="3236">
                  <c:v>-79.174759839297465</c:v>
                </c:pt>
                <c:pt idx="3237">
                  <c:v>-79.096610534129638</c:v>
                </c:pt>
                <c:pt idx="3238">
                  <c:v>-79.019296247597353</c:v>
                </c:pt>
                <c:pt idx="3239">
                  <c:v>-78.942804753544905</c:v>
                </c:pt>
                <c:pt idx="3240">
                  <c:v>-78.867124147076865</c:v>
                </c:pt>
                <c:pt idx="3241">
                  <c:v>-78.792242833486881</c:v>
                </c:pt>
                <c:pt idx="3242">
                  <c:v>-78.718149517663079</c:v>
                </c:pt>
                <c:pt idx="3243">
                  <c:v>-78.644833193943498</c:v>
                </c:pt>
                <c:pt idx="3244">
                  <c:v>-78.572283136400586</c:v>
                </c:pt>
                <c:pt idx="3245">
                  <c:v>-78.500488889531809</c:v>
                </c:pt>
                <c:pt idx="3246">
                  <c:v>-78.429440259337113</c:v>
                </c:pt>
                <c:pt idx="3247">
                  <c:v>-78.359127304763348</c:v>
                </c:pt>
                <c:pt idx="3248">
                  <c:v>-78.289540329498877</c:v>
                </c:pt>
                <c:pt idx="3249">
                  <c:v>-78.220669874099613</c:v>
                </c:pt>
                <c:pt idx="3250">
                  <c:v>-78.152506708432625</c:v>
                </c:pt>
                <c:pt idx="3251">
                  <c:v>-78.085041824419733</c:v>
                </c:pt>
                <c:pt idx="3252">
                  <c:v>-78.018266429069442</c:v>
                </c:pt>
                <c:pt idx="3253">
                  <c:v>-77.95217193778123</c:v>
                </c:pt>
                <c:pt idx="3254">
                  <c:v>-77.886749967911499</c:v>
                </c:pt>
                <c:pt idx="3255">
                  <c:v>-77.821992332587598</c:v>
                </c:pt>
                <c:pt idx="3256">
                  <c:v>-77.757891034759325</c:v>
                </c:pt>
                <c:pt idx="3257">
                  <c:v>-77.694438261476677</c:v>
                </c:pt>
                <c:pt idx="3258">
                  <c:v>-77.631626378384169</c:v>
                </c:pt>
                <c:pt idx="3259">
                  <c:v>-77.56944792442097</c:v>
                </c:pt>
                <c:pt idx="3260">
                  <c:v>-77.50789560671916</c:v>
                </c:pt>
                <c:pt idx="3261">
                  <c:v>-77.446962295689389</c:v>
                </c:pt>
                <c:pt idx="3262">
                  <c:v>-77.386641020287982</c:v>
                </c:pt>
                <c:pt idx="3263">
                  <c:v>-77.326924963455355</c:v>
                </c:pt>
                <c:pt idx="3264">
                  <c:v>-77.26780745772021</c:v>
                </c:pt>
                <c:pt idx="3265">
                  <c:v>-77.209281980961038</c:v>
                </c:pt>
                <c:pt idx="3266">
                  <c:v>-77.151342152318733</c:v>
                </c:pt>
                <c:pt idx="3267">
                  <c:v>-77.093981728254278</c:v>
                </c:pt>
                <c:pt idx="3268">
                  <c:v>-77.037194598744648</c:v>
                </c:pt>
                <c:pt idx="3269">
                  <c:v>-76.980974783611586</c:v>
                </c:pt>
                <c:pt idx="3270">
                  <c:v>-76.925316428977965</c:v>
                </c:pt>
                <c:pt idx="3271">
                  <c:v>-76.870213803845914</c:v>
                </c:pt>
                <c:pt idx="3272">
                  <c:v>-76.815661296791987</c:v>
                </c:pt>
                <c:pt idx="3273">
                  <c:v>-76.761653412774962</c:v>
                </c:pt>
                <c:pt idx="3274">
                  <c:v>-76.708184770051119</c:v>
                </c:pt>
                <c:pt idx="3275">
                  <c:v>-76.655250097193075</c:v>
                </c:pt>
                <c:pt idx="3276">
                  <c:v>-76.602844230207864</c:v>
                </c:pt>
                <c:pt idx="3277">
                  <c:v>-76.550962109750742</c:v>
                </c:pt>
                <c:pt idx="3278">
                  <c:v>-76.499598778430112</c:v>
                </c:pt>
                <c:pt idx="3279">
                  <c:v>-76.4487493782011</c:v>
                </c:pt>
                <c:pt idx="3280">
                  <c:v>-76.398409147843466</c:v>
                </c:pt>
                <c:pt idx="3281">
                  <c:v>-76.34857342052095</c:v>
                </c:pt>
                <c:pt idx="3282">
                  <c:v>-76.299237621418825</c:v>
                </c:pt>
                <c:pt idx="3283">
                  <c:v>-76.250397265457238</c:v>
                </c:pt>
                <c:pt idx="3284">
                  <c:v>-76.20204795507621</c:v>
                </c:pt>
                <c:pt idx="3285">
                  <c:v>-76.15418537809137</c:v>
                </c:pt>
                <c:pt idx="3286">
                  <c:v>-76.106805305615723</c:v>
                </c:pt>
                <c:pt idx="3287">
                  <c:v>-76.059903590047128</c:v>
                </c:pt>
                <c:pt idx="3288">
                  <c:v>-76.013476163117247</c:v>
                </c:pt>
                <c:pt idx="3289">
                  <c:v>-75.967519034001043</c:v>
                </c:pt>
                <c:pt idx="3290">
                  <c:v>-75.922028287483727</c:v>
                </c:pt>
                <c:pt idx="3291">
                  <c:v>-75.877000082183642</c:v>
                </c:pt>
                <c:pt idx="3292">
                  <c:v>-75.83243064882862</c:v>
                </c:pt>
                <c:pt idx="3293">
                  <c:v>-75.788316288584568</c:v>
                </c:pt>
                <c:pt idx="3294">
                  <c:v>-75.744653371433444</c:v>
                </c:pt>
                <c:pt idx="3295">
                  <c:v>-75.701438334600127</c:v>
                </c:pt>
                <c:pt idx="3296">
                  <c:v>-75.658667681024951</c:v>
                </c:pt>
                <c:pt idx="3297">
                  <c:v>-75.616337977881983</c:v>
                </c:pt>
                <c:pt idx="3298">
                  <c:v>-75.574445855139956</c:v>
                </c:pt>
                <c:pt idx="3299">
                  <c:v>-75.532988004165517</c:v>
                </c:pt>
                <c:pt idx="3300">
                  <c:v>-75.491961176366559</c:v>
                </c:pt>
                <c:pt idx="3301">
                  <c:v>-75.451362181874828</c:v>
                </c:pt>
                <c:pt idx="3302">
                  <c:v>-75.411187888265943</c:v>
                </c:pt>
                <c:pt idx="3303">
                  <c:v>-75.371435219316297</c:v>
                </c:pt>
                <c:pt idx="3304">
                  <c:v>-75.332101153794625</c:v>
                </c:pt>
                <c:pt idx="3305">
                  <c:v>-75.293182724288329</c:v>
                </c:pt>
                <c:pt idx="3306">
                  <c:v>-75.254677016061905</c:v>
                </c:pt>
                <c:pt idx="3307">
                  <c:v>-75.216581165947915</c:v>
                </c:pt>
                <c:pt idx="3308">
                  <c:v>-75.17889236126841</c:v>
                </c:pt>
                <c:pt idx="3309">
                  <c:v>-75.141607838786243</c:v>
                </c:pt>
                <c:pt idx="3310">
                  <c:v>-75.10472488368525</c:v>
                </c:pt>
                <c:pt idx="3311">
                  <c:v>-75.068240828578311</c:v>
                </c:pt>
                <c:pt idx="3312">
                  <c:v>-75.032153052542327</c:v>
                </c:pt>
                <c:pt idx="3313">
                  <c:v>-74.996458980179753</c:v>
                </c:pt>
                <c:pt idx="3314">
                  <c:v>-74.961156080704853</c:v>
                </c:pt>
                <c:pt idx="3315">
                  <c:v>-74.926241867055126</c:v>
                </c:pt>
                <c:pt idx="3316">
                  <c:v>-74.891713895026172</c:v>
                </c:pt>
                <c:pt idx="3317">
                  <c:v>-74.857569762429506</c:v>
                </c:pt>
                <c:pt idx="3318">
                  <c:v>-74.823807108273073</c:v>
                </c:pt>
                <c:pt idx="3319">
                  <c:v>-74.790423611963078</c:v>
                </c:pt>
                <c:pt idx="3320">
                  <c:v>-74.757416992526871</c:v>
                </c:pt>
                <c:pt idx="3321">
                  <c:v>-74.724785007856354</c:v>
                </c:pt>
                <c:pt idx="3322">
                  <c:v>-74.692525453970944</c:v>
                </c:pt>
                <c:pt idx="3323">
                  <c:v>-74.66063616429966</c:v>
                </c:pt>
                <c:pt idx="3324">
                  <c:v>-74.629115008981927</c:v>
                </c:pt>
                <c:pt idx="3325">
                  <c:v>-74.597959894186346</c:v>
                </c:pt>
                <c:pt idx="3326">
                  <c:v>-74.567168761446865</c:v>
                </c:pt>
                <c:pt idx="3327">
                  <c:v>-74.536739587015987</c:v>
                </c:pt>
                <c:pt idx="3328">
                  <c:v>-74.506670381234571</c:v>
                </c:pt>
                <c:pt idx="3329">
                  <c:v>-74.476959187917402</c:v>
                </c:pt>
                <c:pt idx="3330">
                  <c:v>-74.44760408375457</c:v>
                </c:pt>
                <c:pt idx="3331">
                  <c:v>-74.418603177727675</c:v>
                </c:pt>
                <c:pt idx="3332">
                  <c:v>-74.38995461054094</c:v>
                </c:pt>
                <c:pt idx="3333">
                  <c:v>-74.3616565540664</c:v>
                </c:pt>
                <c:pt idx="3334">
                  <c:v>-74.333707210803055</c:v>
                </c:pt>
                <c:pt idx="3335">
                  <c:v>-74.306104813349336</c:v>
                </c:pt>
                <c:pt idx="3336">
                  <c:v>-74.278847623889007</c:v>
                </c:pt>
                <c:pt idx="3337">
                  <c:v>-74.251933933689202</c:v>
                </c:pt>
                <c:pt idx="3338">
                  <c:v>-74.225362062611453</c:v>
                </c:pt>
                <c:pt idx="3339">
                  <c:v>-74.199130358634307</c:v>
                </c:pt>
                <c:pt idx="3340">
                  <c:v>-74.173237197387934</c:v>
                </c:pt>
                <c:pt idx="3341">
                  <c:v>-74.147680981699921</c:v>
                </c:pt>
                <c:pt idx="3342">
                  <c:v>-74.122460141152303</c:v>
                </c:pt>
                <c:pt idx="3343">
                  <c:v>-74.097573131649241</c:v>
                </c:pt>
                <c:pt idx="3344">
                  <c:v>-74.073018434995404</c:v>
                </c:pt>
                <c:pt idx="3345">
                  <c:v>-74.048794558484261</c:v>
                </c:pt>
                <c:pt idx="3346">
                  <c:v>-74.024900034496738</c:v>
                </c:pt>
                <c:pt idx="3347">
                  <c:v>-74.001333420109162</c:v>
                </c:pt>
                <c:pt idx="3348">
                  <c:v>-73.978093296710938</c:v>
                </c:pt>
                <c:pt idx="3349">
                  <c:v>-73.955178269631261</c:v>
                </c:pt>
                <c:pt idx="3350">
                  <c:v>-73.93258696777491</c:v>
                </c:pt>
                <c:pt idx="3351">
                  <c:v>-73.91031804326667</c:v>
                </c:pt>
                <c:pt idx="3352">
                  <c:v>-73.888370171104427</c:v>
                </c:pt>
                <c:pt idx="3353">
                  <c:v>-73.866742048820271</c:v>
                </c:pt>
                <c:pt idx="3354">
                  <c:v>-73.845432396150102</c:v>
                </c:pt>
                <c:pt idx="3355">
                  <c:v>-73.824439954710726</c:v>
                </c:pt>
                <c:pt idx="3356">
                  <c:v>-73.803763487685018</c:v>
                </c:pt>
                <c:pt idx="3357">
                  <c:v>-73.783401779514222</c:v>
                </c:pt>
                <c:pt idx="3358">
                  <c:v>-73.763353635597952</c:v>
                </c:pt>
                <c:pt idx="3359">
                  <c:v>-73.74361788200099</c:v>
                </c:pt>
                <c:pt idx="3360">
                  <c:v>-73.724193365167409</c:v>
                </c:pt>
                <c:pt idx="3361">
                  <c:v>-73.705078951641241</c:v>
                </c:pt>
                <c:pt idx="3362">
                  <c:v>-73.686273527793929</c:v>
                </c:pt>
                <c:pt idx="3363">
                  <c:v>-73.667775999558216</c:v>
                </c:pt>
                <c:pt idx="3364">
                  <c:v>-73.649585292168481</c:v>
                </c:pt>
                <c:pt idx="3365">
                  <c:v>-73.631700349907106</c:v>
                </c:pt>
                <c:pt idx="3366">
                  <c:v>-73.614120135857078</c:v>
                </c:pt>
                <c:pt idx="3367">
                  <c:v>-73.596843631660477</c:v>
                </c:pt>
                <c:pt idx="3368">
                  <c:v>-73.579869837282502</c:v>
                </c:pt>
                <c:pt idx="3369">
                  <c:v>-73.563197770781613</c:v>
                </c:pt>
                <c:pt idx="3370">
                  <c:v>-73.546826468084788</c:v>
                </c:pt>
                <c:pt idx="3371">
                  <c:v>-73.530754982768414</c:v>
                </c:pt>
                <c:pt idx="3372">
                  <c:v>-73.514982385844377</c:v>
                </c:pt>
                <c:pt idx="3373">
                  <c:v>-73.499507765551357</c:v>
                </c:pt>
                <c:pt idx="3374">
                  <c:v>-73.484330227151247</c:v>
                </c:pt>
                <c:pt idx="3375">
                  <c:v>-73.469448892730455</c:v>
                </c:pt>
                <c:pt idx="3376">
                  <c:v>-73.454862901006024</c:v>
                </c:pt>
                <c:pt idx="3377">
                  <c:v>-73.440571407136645</c:v>
                </c:pt>
                <c:pt idx="3378">
                  <c:v>-73.426573582538197</c:v>
                </c:pt>
                <c:pt idx="3379">
                  <c:v>-73.412868614703953</c:v>
                </c:pt>
                <c:pt idx="3380">
                  <c:v>-73.399455707029063</c:v>
                </c:pt>
                <c:pt idx="3381">
                  <c:v>-73.386334078639734</c:v>
                </c:pt>
                <c:pt idx="3382">
                  <c:v>-73.373502964226375</c:v>
                </c:pt>
                <c:pt idx="3383">
                  <c:v>-73.360961613881187</c:v>
                </c:pt>
                <c:pt idx="3384">
                  <c:v>-73.348709292939716</c:v>
                </c:pt>
                <c:pt idx="3385">
                  <c:v>-73.336745281826524</c:v>
                </c:pt>
                <c:pt idx="3386">
                  <c:v>-73.325068875904947</c:v>
                </c:pt>
                <c:pt idx="3387">
                  <c:v>-73.313679385330502</c:v>
                </c:pt>
                <c:pt idx="3388">
                  <c:v>-73.302576134908264</c:v>
                </c:pt>
                <c:pt idx="3389">
                  <c:v>-73.291758463954096</c:v>
                </c:pt>
                <c:pt idx="3390">
                  <c:v>-73.281225726159349</c:v>
                </c:pt>
                <c:pt idx="3391">
                  <c:v>-73.270977289459381</c:v>
                </c:pt>
                <c:pt idx="3392">
                  <c:v>-73.261012535905465</c:v>
                </c:pt>
                <c:pt idx="3393">
                  <c:v>-73.251330861540367</c:v>
                </c:pt>
                <c:pt idx="3394">
                  <c:v>-73.24193167627719</c:v>
                </c:pt>
                <c:pt idx="3395">
                  <c:v>-73.232814403781788</c:v>
                </c:pt>
                <c:pt idx="3396">
                  <c:v>-73.22397848135833</c:v>
                </c:pt>
                <c:pt idx="3397">
                  <c:v>-73.215423359838255</c:v>
                </c:pt>
                <c:pt idx="3398">
                  <c:v>-73.207148503472425</c:v>
                </c:pt>
                <c:pt idx="3399">
                  <c:v>-73.199153389826364</c:v>
                </c:pt>
                <c:pt idx="3400">
                  <c:v>-73.191437509678735</c:v>
                </c:pt>
                <c:pt idx="3401">
                  <c:v>-73.184000366922902</c:v>
                </c:pt>
                <c:pt idx="3402">
                  <c:v>-73.176841478471331</c:v>
                </c:pt>
                <c:pt idx="3403">
                  <c:v>-73.169960374163239</c:v>
                </c:pt>
                <c:pt idx="3404">
                  <c:v>-73.163356596675001</c:v>
                </c:pt>
                <c:pt idx="3405">
                  <c:v>-73.157029701433515</c:v>
                </c:pt>
                <c:pt idx="3406">
                  <c:v>-73.150979256532509</c:v>
                </c:pt>
                <c:pt idx="3407">
                  <c:v>-73.145204842651509</c:v>
                </c:pt>
                <c:pt idx="3408">
                  <c:v>-73.139706052977743</c:v>
                </c:pt>
                <c:pt idx="3409">
                  <c:v>-73.134482493130776</c:v>
                </c:pt>
                <c:pt idx="3410">
                  <c:v>-73.129533781089748</c:v>
                </c:pt>
                <c:pt idx="3411">
                  <c:v>-73.124859547123563</c:v>
                </c:pt>
                <c:pt idx="3412">
                  <c:v>-73.120459433723383</c:v>
                </c:pt>
                <c:pt idx="3413">
                  <c:v>-73.116333095538067</c:v>
                </c:pt>
                <c:pt idx="3414">
                  <c:v>-73.112480199312017</c:v>
                </c:pt>
                <c:pt idx="3415">
                  <c:v>-73.108900423825702</c:v>
                </c:pt>
                <c:pt idx="3416">
                  <c:v>-73.105593459838659</c:v>
                </c:pt>
                <c:pt idx="3417">
                  <c:v>-73.102559010035066</c:v>
                </c:pt>
                <c:pt idx="3418">
                  <c:v>-73.099796788971787</c:v>
                </c:pt>
                <c:pt idx="3419">
                  <c:v>-73.097306523028905</c:v>
                </c:pt>
                <c:pt idx="3420">
                  <c:v>-73.095087950362696</c:v>
                </c:pt>
                <c:pt idx="3421">
                  <c:v>-73.09314082086108</c:v>
                </c:pt>
                <c:pt idx="3422">
                  <c:v>-73.091464896101414</c:v>
                </c:pt>
                <c:pt idx="3423">
                  <c:v>-73.090059949310756</c:v>
                </c:pt>
                <c:pt idx="3424">
                  <c:v>-73.08892576532844</c:v>
                </c:pt>
                <c:pt idx="3425">
                  <c:v>-73.088062140571111</c:v>
                </c:pt>
                <c:pt idx="3426">
                  <c:v>-73.087468883000014</c:v>
                </c:pt>
                <c:pt idx="3427">
                  <c:v>-73.087145812090625</c:v>
                </c:pt>
                <c:pt idx="3428">
                  <c:v>-73.087092758804729</c:v>
                </c:pt>
                <c:pt idx="3429">
                  <c:v>-73.087309565564638</c:v>
                </c:pt>
                <c:pt idx="3430">
                  <c:v>-73.087796086229815</c:v>
                </c:pt>
                <c:pt idx="3431">
                  <c:v>-73.088552186075745</c:v>
                </c:pt>
                <c:pt idx="3432">
                  <c:v>-73.089577741775159</c:v>
                </c:pt>
                <c:pt idx="3433">
                  <c:v>-73.090872641381409</c:v>
                </c:pt>
                <c:pt idx="3434">
                  <c:v>-73.092436784314216</c:v>
                </c:pt>
                <c:pt idx="3435">
                  <c:v>-73.094270081347645</c:v>
                </c:pt>
                <c:pt idx="3436">
                  <c:v>-73.096372454600342</c:v>
                </c:pt>
                <c:pt idx="3437">
                  <c:v>-73.098743837527977</c:v>
                </c:pt>
                <c:pt idx="3438">
                  <c:v>-73.101384174918024</c:v>
                </c:pt>
                <c:pt idx="3439">
                  <c:v>-73.104293422886698</c:v>
                </c:pt>
                <c:pt idx="3440">
                  <c:v>-73.107471548878223</c:v>
                </c:pt>
                <c:pt idx="3441">
                  <c:v>-73.110918531666286</c:v>
                </c:pt>
                <c:pt idx="3442">
                  <c:v>-73.11463436135773</c:v>
                </c:pt>
                <c:pt idx="3443">
                  <c:v>-73.118619039398581</c:v>
                </c:pt>
                <c:pt idx="3444">
                  <c:v>-73.12287257858226</c:v>
                </c:pt>
                <c:pt idx="3445">
                  <c:v>-73.127395003060002</c:v>
                </c:pt>
                <c:pt idx="3446">
                  <c:v>-73.13218634835367</c:v>
                </c:pt>
                <c:pt idx="3447">
                  <c:v>-73.137246661370753</c:v>
                </c:pt>
                <c:pt idx="3448">
                  <c:v>-73.14257600042157</c:v>
                </c:pt>
                <c:pt idx="3449">
                  <c:v>-73.148174435238985</c:v>
                </c:pt>
                <c:pt idx="3450">
                  <c:v>-73.154042047000061</c:v>
                </c:pt>
                <c:pt idx="3451">
                  <c:v>-73.160178928350405</c:v>
                </c:pt>
                <c:pt idx="3452">
                  <c:v>-73.166585183430527</c:v>
                </c:pt>
                <c:pt idx="3453">
                  <c:v>-73.173260927904636</c:v>
                </c:pt>
                <c:pt idx="3454">
                  <c:v>-73.180206288991769</c:v>
                </c:pt>
                <c:pt idx="3455">
                  <c:v>-73.187421405499279</c:v>
                </c:pt>
                <c:pt idx="3456">
                  <c:v>-73.194906427858641</c:v>
                </c:pt>
                <c:pt idx="3457">
                  <c:v>-73.202661518163708</c:v>
                </c:pt>
                <c:pt idx="3458">
                  <c:v>-73.210686850211232</c:v>
                </c:pt>
                <c:pt idx="3459">
                  <c:v>-73.218982609544</c:v>
                </c:pt>
                <c:pt idx="3460">
                  <c:v>-73.227548993496242</c:v>
                </c:pt>
                <c:pt idx="3461">
                  <c:v>-73.236386211241495</c:v>
                </c:pt>
                <c:pt idx="3462">
                  <c:v>-73.245494483843089</c:v>
                </c:pt>
                <c:pt idx="3463">
                  <c:v>-73.254874044306945</c:v>
                </c:pt>
                <c:pt idx="3464">
                  <c:v>-73.264525137637008</c:v>
                </c:pt>
                <c:pt idx="3465">
                  <c:v>-73.27444802089326</c:v>
                </c:pt>
                <c:pt idx="3466">
                  <c:v>-73.284642963252097</c:v>
                </c:pt>
                <c:pt idx="3467">
                  <c:v>-73.295110246069612</c:v>
                </c:pt>
                <c:pt idx="3468">
                  <c:v>-73.30585016294728</c:v>
                </c:pt>
                <c:pt idx="3469">
                  <c:v>-73.316863019800309</c:v>
                </c:pt>
                <c:pt idx="3470">
                  <c:v>-73.328149134928879</c:v>
                </c:pt>
                <c:pt idx="3471">
                  <c:v>-73.339708839091756</c:v>
                </c:pt>
                <c:pt idx="3472">
                  <c:v>-73.351542475583074</c:v>
                </c:pt>
                <c:pt idx="3473">
                  <c:v>-73.363650400311514</c:v>
                </c:pt>
                <c:pt idx="3474">
                  <c:v>-73.376032981882645</c:v>
                </c:pt>
                <c:pt idx="3475">
                  <c:v>-73.38869060168382</c:v>
                </c:pt>
                <c:pt idx="3476">
                  <c:v>-73.401623653972294</c:v>
                </c:pt>
                <c:pt idx="3477">
                  <c:v>-73.414832545965908</c:v>
                </c:pt>
                <c:pt idx="3478">
                  <c:v>-73.428317697937175</c:v>
                </c:pt>
                <c:pt idx="3479">
                  <c:v>-73.44207954331003</c:v>
                </c:pt>
                <c:pt idx="3480">
                  <c:v>-73.456118528759873</c:v>
                </c:pt>
                <c:pt idx="3481">
                  <c:v>-73.470435114316672</c:v>
                </c:pt>
                <c:pt idx="3482">
                  <c:v>-73.48502977347124</c:v>
                </c:pt>
                <c:pt idx="3483">
                  <c:v>-73.499902993284607</c:v>
                </c:pt>
                <c:pt idx="3484">
                  <c:v>-73.51505527450098</c:v>
                </c:pt>
                <c:pt idx="3485">
                  <c:v>-73.530487131663605</c:v>
                </c:pt>
                <c:pt idx="3486">
                  <c:v>-73.546199093234435</c:v>
                </c:pt>
                <c:pt idx="3487">
                  <c:v>-73.562191701716799</c:v>
                </c:pt>
                <c:pt idx="3488">
                  <c:v>-73.578465513782035</c:v>
                </c:pt>
                <c:pt idx="3489">
                  <c:v>-73.595021100399208</c:v>
                </c:pt>
                <c:pt idx="3490">
                  <c:v>-73.611859046968931</c:v>
                </c:pt>
                <c:pt idx="3491">
                  <c:v>-73.628979953460387</c:v>
                </c:pt>
                <c:pt idx="3492">
                  <c:v>-73.646384434552445</c:v>
                </c:pt>
                <c:pt idx="3493">
                  <c:v>-73.664073119778507</c:v>
                </c:pt>
                <c:pt idx="3494">
                  <c:v>-73.682046653675243</c:v>
                </c:pt>
                <c:pt idx="3495">
                  <c:v>-73.700305695935185</c:v>
                </c:pt>
                <c:pt idx="3496">
                  <c:v>-73.7188509215636</c:v>
                </c:pt>
                <c:pt idx="3497">
                  <c:v>-73.73768302103926</c:v>
                </c:pt>
                <c:pt idx="3498">
                  <c:v>-73.756802700479525</c:v>
                </c:pt>
                <c:pt idx="3499">
                  <c:v>-73.776210681809758</c:v>
                </c:pt>
                <c:pt idx="3500">
                  <c:v>-73.795907702937001</c:v>
                </c:pt>
                <c:pt idx="3501">
                  <c:v>-73.815894517928157</c:v>
                </c:pt>
                <c:pt idx="3502">
                  <c:v>-73.836171897192798</c:v>
                </c:pt>
                <c:pt idx="3503">
                  <c:v>-73.856740627670547</c:v>
                </c:pt>
                <c:pt idx="3504">
                  <c:v>-73.877601513023237</c:v>
                </c:pt>
                <c:pt idx="3505">
                  <c:v>-73.898755373831875</c:v>
                </c:pt>
                <c:pt idx="3506">
                  <c:v>-73.920203047798708</c:v>
                </c:pt>
                <c:pt idx="3507">
                  <c:v>-73.941945389954142</c:v>
                </c:pt>
                <c:pt idx="3508">
                  <c:v>-73.963983272868973</c:v>
                </c:pt>
                <c:pt idx="3509">
                  <c:v>-73.986317586871891</c:v>
                </c:pt>
                <c:pt idx="3510">
                  <c:v>-74.008949240272386</c:v>
                </c:pt>
                <c:pt idx="3511">
                  <c:v>-74.031879159589096</c:v>
                </c:pt>
                <c:pt idx="3512">
                  <c:v>-74.055108289783959</c:v>
                </c:pt>
                <c:pt idx="3513">
                  <c:v>-74.078637594502027</c:v>
                </c:pt>
                <c:pt idx="3514">
                  <c:v>-74.102468056317235</c:v>
                </c:pt>
                <c:pt idx="3515">
                  <c:v>-74.126600676984253</c:v>
                </c:pt>
                <c:pt idx="3516">
                  <c:v>-74.151036477696451</c:v>
                </c:pt>
                <c:pt idx="3517">
                  <c:v>-74.175776499350292</c:v>
                </c:pt>
                <c:pt idx="3518">
                  <c:v>-74.200821802816222</c:v>
                </c:pt>
                <c:pt idx="3519">
                  <c:v>-74.226173469216093</c:v>
                </c:pt>
                <c:pt idx="3520">
                  <c:v>-74.251832600207521</c:v>
                </c:pt>
                <c:pt idx="3521">
                  <c:v>-74.277800318275226</c:v>
                </c:pt>
                <c:pt idx="3522">
                  <c:v>-74.304077767029298</c:v>
                </c:pt>
                <c:pt idx="3523">
                  <c:v>-74.330666111511164</c:v>
                </c:pt>
                <c:pt idx="3524">
                  <c:v>-74.357566538506717</c:v>
                </c:pt>
                <c:pt idx="3525">
                  <c:v>-74.384780256867316</c:v>
                </c:pt>
                <c:pt idx="3526">
                  <c:v>-74.412308497838595</c:v>
                </c:pt>
                <c:pt idx="3527">
                  <c:v>-74.440152515397486</c:v>
                </c:pt>
                <c:pt idx="3528">
                  <c:v>-74.468313586597347</c:v>
                </c:pt>
                <c:pt idx="3529">
                  <c:v>-74.49679301192181</c:v>
                </c:pt>
                <c:pt idx="3530">
                  <c:v>-74.525592115647129</c:v>
                </c:pt>
                <c:pt idx="3531">
                  <c:v>-74.554712246213811</c:v>
                </c:pt>
                <c:pt idx="3532">
                  <c:v>-74.584154776606951</c:v>
                </c:pt>
                <c:pt idx="3533">
                  <c:v>-74.613921104746638</c:v>
                </c:pt>
                <c:pt idx="3534">
                  <c:v>-74.644012653887387</c:v>
                </c:pt>
                <c:pt idx="3535">
                  <c:v>-74.674430873028143</c:v>
                </c:pt>
                <c:pt idx="3536">
                  <c:v>-74.705177237331981</c:v>
                </c:pt>
                <c:pt idx="3537">
                  <c:v>-74.736253248556622</c:v>
                </c:pt>
                <c:pt idx="3538">
                  <c:v>-74.767660435495571</c:v>
                </c:pt>
                <c:pt idx="3539">
                  <c:v>-74.79940035443056</c:v>
                </c:pt>
                <c:pt idx="3540">
                  <c:v>-74.831474589594947</c:v>
                </c:pt>
                <c:pt idx="3541">
                  <c:v>-74.863884753649359</c:v>
                </c:pt>
                <c:pt idx="3542">
                  <c:v>-74.896632488168805</c:v>
                </c:pt>
                <c:pt idx="3543">
                  <c:v>-74.929719464142707</c:v>
                </c:pt>
                <c:pt idx="3544">
                  <c:v>-74.963147382487136</c:v>
                </c:pt>
                <c:pt idx="3545">
                  <c:v>-74.99691797457055</c:v>
                </c:pt>
                <c:pt idx="3546">
                  <c:v>-75.031033002752679</c:v>
                </c:pt>
                <c:pt idx="3547">
                  <c:v>-75.065494260937399</c:v>
                </c:pt>
                <c:pt idx="3548">
                  <c:v>-75.10030357513989</c:v>
                </c:pt>
                <c:pt idx="3549">
                  <c:v>-75.135462804068368</c:v>
                </c:pt>
                <c:pt idx="3550">
                  <c:v>-75.17097383972083</c:v>
                </c:pt>
                <c:pt idx="3551">
                  <c:v>-75.206838607997625</c:v>
                </c:pt>
                <c:pt idx="3552">
                  <c:v>-75.243059069329604</c:v>
                </c:pt>
                <c:pt idx="3553">
                  <c:v>-75.279637219323135</c:v>
                </c:pt>
                <c:pt idx="3554">
                  <c:v>-75.31657508942186</c:v>
                </c:pt>
                <c:pt idx="3555">
                  <c:v>-75.353874747586005</c:v>
                </c:pt>
                <c:pt idx="3556">
                  <c:v>-75.391538298989715</c:v>
                </c:pt>
                <c:pt idx="3557">
                  <c:v>-75.429567886736834</c:v>
                </c:pt>
                <c:pt idx="3558">
                  <c:v>-75.467965692596138</c:v>
                </c:pt>
                <c:pt idx="3559">
                  <c:v>-75.506733937755769</c:v>
                </c:pt>
                <c:pt idx="3560">
                  <c:v>-75.545874883598557</c:v>
                </c:pt>
                <c:pt idx="3561">
                  <c:v>-75.585390832498035</c:v>
                </c:pt>
                <c:pt idx="3562">
                  <c:v>-75.625284128636054</c:v>
                </c:pt>
                <c:pt idx="3563">
                  <c:v>-75.665557158842802</c:v>
                </c:pt>
                <c:pt idx="3564">
                  <c:v>-75.706212353460003</c:v>
                </c:pt>
                <c:pt idx="3565">
                  <c:v>-75.747252187227559</c:v>
                </c:pt>
                <c:pt idx="3566">
                  <c:v>-75.788679180195032</c:v>
                </c:pt>
                <c:pt idx="3567">
                  <c:v>-75.830495898658285</c:v>
                </c:pt>
                <c:pt idx="3568">
                  <c:v>-75.872704956122291</c:v>
                </c:pt>
                <c:pt idx="3569">
                  <c:v>-75.915309014291083</c:v>
                </c:pt>
                <c:pt idx="3570">
                  <c:v>-75.958310784085555</c:v>
                </c:pt>
                <c:pt idx="3571">
                  <c:v>-76.001713026689885</c:v>
                </c:pt>
                <c:pt idx="3572">
                  <c:v>-76.045518554628231</c:v>
                </c:pt>
                <c:pt idx="3573">
                  <c:v>-76.089730232871545</c:v>
                </c:pt>
                <c:pt idx="3574">
                  <c:v>-76.134350979977043</c:v>
                </c:pt>
                <c:pt idx="3575">
                  <c:v>-76.1793837692598</c:v>
                </c:pt>
                <c:pt idx="3576">
                  <c:v>-76.224831629999002</c:v>
                </c:pt>
                <c:pt idx="3577">
                  <c:v>-76.27069764867899</c:v>
                </c:pt>
                <c:pt idx="3578">
                  <c:v>-76.316984970266986</c:v>
                </c:pt>
                <c:pt idx="3579">
                  <c:v>-76.363696799528412</c:v>
                </c:pt>
                <c:pt idx="3580">
                  <c:v>-76.410836402381392</c:v>
                </c:pt>
                <c:pt idx="3581">
                  <c:v>-76.458407107291293</c:v>
                </c:pt>
                <c:pt idx="3582">
                  <c:v>-76.506412306707588</c:v>
                </c:pt>
                <c:pt idx="3583">
                  <c:v>-76.554855458543415</c:v>
                </c:pt>
                <c:pt idx="3584">
                  <c:v>-76.603740087700885</c:v>
                </c:pt>
                <c:pt idx="3585">
                  <c:v>-76.653069787641869</c:v>
                </c:pt>
                <c:pt idx="3586">
                  <c:v>-76.702848222007958</c:v>
                </c:pt>
                <c:pt idx="3587">
                  <c:v>-76.753079126289464</c:v>
                </c:pt>
                <c:pt idx="3588">
                  <c:v>-76.803766309546972</c:v>
                </c:pt>
                <c:pt idx="3589">
                  <c:v>-76.854913656186085</c:v>
                </c:pt>
                <c:pt idx="3590">
                  <c:v>-76.906525127788314</c:v>
                </c:pt>
                <c:pt idx="3591">
                  <c:v>-76.958604764999151</c:v>
                </c:pt>
                <c:pt idx="3592">
                  <c:v>-77.011156689476977</c:v>
                </c:pt>
                <c:pt idx="3593">
                  <c:v>-77.064185105903221</c:v>
                </c:pt>
                <c:pt idx="3594">
                  <c:v>-77.117694304058247</c:v>
                </c:pt>
                <c:pt idx="3595">
                  <c:v>-77.171688660963383</c:v>
                </c:pt>
                <c:pt idx="3596">
                  <c:v>-77.226172643093449</c:v>
                </c:pt>
                <c:pt idx="3597">
                  <c:v>-77.281150808661181</c:v>
                </c:pt>
                <c:pt idx="3598">
                  <c:v>-77.336627809977344</c:v>
                </c:pt>
                <c:pt idx="3599">
                  <c:v>-77.3926083958889</c:v>
                </c:pt>
                <c:pt idx="3600">
                  <c:v>-77.449097414298734</c:v>
                </c:pt>
                <c:pt idx="3601">
                  <c:v>-77.506099814769811</c:v>
                </c:pt>
                <c:pt idx="3602">
                  <c:v>-77.56362065121769</c:v>
                </c:pt>
                <c:pt idx="3603">
                  <c:v>-77.621665084694371</c:v>
                </c:pt>
                <c:pt idx="3604">
                  <c:v>-77.680238386267774</c:v>
                </c:pt>
                <c:pt idx="3605">
                  <c:v>-77.739345940000462</c:v>
                </c:pt>
                <c:pt idx="3606">
                  <c:v>-77.798993246031898</c:v>
                </c:pt>
                <c:pt idx="3607">
                  <c:v>-77.85918592376818</c:v>
                </c:pt>
                <c:pt idx="3608">
                  <c:v>-77.919929715184395</c:v>
                </c:pt>
                <c:pt idx="3609">
                  <c:v>-77.981230488243995</c:v>
                </c:pt>
                <c:pt idx="3610">
                  <c:v>-78.043094240439899</c:v>
                </c:pt>
                <c:pt idx="3611">
                  <c:v>-78.105527102463213</c:v>
                </c:pt>
                <c:pt idx="3612">
                  <c:v>-78.168535342004859</c:v>
                </c:pt>
                <c:pt idx="3613">
                  <c:v>-78.232125367695204</c:v>
                </c:pt>
                <c:pt idx="3614">
                  <c:v>-78.296303733189006</c:v>
                </c:pt>
                <c:pt idx="3615">
                  <c:v>-78.361077141401225</c:v>
                </c:pt>
                <c:pt idx="3616">
                  <c:v>-78.426452448900392</c:v>
                </c:pt>
                <c:pt idx="3617">
                  <c:v>-78.492436670467384</c:v>
                </c:pt>
                <c:pt idx="3618">
                  <c:v>-78.559036983825905</c:v>
                </c:pt>
                <c:pt idx="3619">
                  <c:v>-78.626260734554052</c:v>
                </c:pt>
                <c:pt idx="3620">
                  <c:v>-78.694115441183456</c:v>
                </c:pt>
                <c:pt idx="3621">
                  <c:v>-78.762608800496508</c:v>
                </c:pt>
                <c:pt idx="3622">
                  <c:v>-78.831748693029297</c:v>
                </c:pt>
                <c:pt idx="3623">
                  <c:v>-78.90154318879128</c:v>
                </c:pt>
                <c:pt idx="3624">
                  <c:v>-78.972000553210961</c:v>
                </c:pt>
                <c:pt idx="3625">
                  <c:v>-79.043129253319194</c:v>
                </c:pt>
                <c:pt idx="3626">
                  <c:v>-79.114937964180541</c:v>
                </c:pt>
                <c:pt idx="3627">
                  <c:v>-79.187435575586122</c:v>
                </c:pt>
                <c:pt idx="3628">
                  <c:v>-79.260631199019002</c:v>
                </c:pt>
                <c:pt idx="3629">
                  <c:v>-79.334534174907773</c:v>
                </c:pt>
                <c:pt idx="3630">
                  <c:v>-79.409154080180201</c:v>
                </c:pt>
                <c:pt idx="3631">
                  <c:v>-79.484500736134279</c:v>
                </c:pt>
                <c:pt idx="3632">
                  <c:v>-79.560584216640891</c:v>
                </c:pt>
                <c:pt idx="3633">
                  <c:v>-79.637414856696466</c:v>
                </c:pt>
                <c:pt idx="3634">
                  <c:v>-79.715003261342716</c:v>
                </c:pt>
                <c:pt idx="3635">
                  <c:v>-79.793360314973029</c:v>
                </c:pt>
                <c:pt idx="3636">
                  <c:v>-79.872497191045198</c:v>
                </c:pt>
                <c:pt idx="3637">
                  <c:v>-79.952425362223053</c:v>
                </c:pt>
                <c:pt idx="3638">
                  <c:v>-80.033156610968078</c:v>
                </c:pt>
                <c:pt idx="3639">
                  <c:v>-80.114703040607679</c:v>
                </c:pt>
                <c:pt idx="3640">
                  <c:v>-80.197077086903278</c:v>
                </c:pt>
                <c:pt idx="3641">
                  <c:v>-80.280291530147991</c:v>
                </c:pt>
                <c:pt idx="3642">
                  <c:v>-80.364359507821376</c:v>
                </c:pt>
                <c:pt idx="3643">
                  <c:v>-80.44929452783353</c:v>
                </c:pt>
                <c:pt idx="3644">
                  <c:v>-80.53511048239119</c:v>
                </c:pt>
                <c:pt idx="3645">
                  <c:v>-80.621821662521398</c:v>
                </c:pt>
                <c:pt idx="3646">
                  <c:v>-80.709442773290021</c:v>
                </c:pt>
                <c:pt idx="3647">
                  <c:v>-80.797988949756501</c:v>
                </c:pt>
                <c:pt idx="3648">
                  <c:v>-80.887475773706456</c:v>
                </c:pt>
                <c:pt idx="3649">
                  <c:v>-80.977919291209332</c:v>
                </c:pt>
                <c:pt idx="3650">
                  <c:v>-81.069336031049801</c:v>
                </c:pt>
                <c:pt idx="3651">
                  <c:v>-81.161743024085837</c:v>
                </c:pt>
                <c:pt idx="3652">
                  <c:v>-81.255157823589329</c:v>
                </c:pt>
                <c:pt idx="3653">
                  <c:v>-81.349598526630473</c:v>
                </c:pt>
                <c:pt idx="3654">
                  <c:v>-81.445083796570884</c:v>
                </c:pt>
                <c:pt idx="3655">
                  <c:v>-81.541632886733609</c:v>
                </c:pt>
                <c:pt idx="3656">
                  <c:v>-81.639265665327017</c:v>
                </c:pt>
                <c:pt idx="3657">
                  <c:v>-81.738002641701456</c:v>
                </c:pt>
                <c:pt idx="3658">
                  <c:v>-81.837864994025026</c:v>
                </c:pt>
                <c:pt idx="3659">
                  <c:v>-81.938874598472907</c:v>
                </c:pt>
                <c:pt idx="3660">
                  <c:v>-82.041054060029452</c:v>
                </c:pt>
                <c:pt idx="3661">
                  <c:v>-82.144426745010776</c:v>
                </c:pt>
                <c:pt idx="3662">
                  <c:v>-82.249016815426543</c:v>
                </c:pt>
                <c:pt idx="3663">
                  <c:v>-82.354849265303869</c:v>
                </c:pt>
                <c:pt idx="3664">
                  <c:v>-82.461949959113383</c:v>
                </c:pt>
                <c:pt idx="3665">
                  <c:v>-82.570345672440823</c:v>
                </c:pt>
                <c:pt idx="3666">
                  <c:v>-82.680064135067283</c:v>
                </c:pt>
                <c:pt idx="3667">
                  <c:v>-82.79113407662841</c:v>
                </c:pt>
                <c:pt idx="3668">
                  <c:v>-82.903585275041891</c:v>
                </c:pt>
                <c:pt idx="3669">
                  <c:v>-83.01744860790636</c:v>
                </c:pt>
                <c:pt idx="3670">
                  <c:v>-83.132756107093428</c:v>
                </c:pt>
                <c:pt idx="3671">
                  <c:v>-83.249541016772937</c:v>
                </c:pt>
                <c:pt idx="3672">
                  <c:v>-83.367837855136017</c:v>
                </c:pt>
                <c:pt idx="3673">
                  <c:v>-83.487682480099011</c:v>
                </c:pt>
                <c:pt idx="3674">
                  <c:v>-83.609112159304686</c:v>
                </c:pt>
                <c:pt idx="3675">
                  <c:v>-83.732165644757558</c:v>
                </c:pt>
                <c:pt idx="3676">
                  <c:v>-83.856883252471079</c:v>
                </c:pt>
                <c:pt idx="3677">
                  <c:v>-83.983306947531986</c:v>
                </c:pt>
                <c:pt idx="3678">
                  <c:v>-84.1114804350333</c:v>
                </c:pt>
                <c:pt idx="3679">
                  <c:v>-84.241449257366384</c:v>
                </c:pt>
                <c:pt idx="3680">
                  <c:v>-84.3732608984146</c:v>
                </c:pt>
                <c:pt idx="3681">
                  <c:v>-84.50696489524303</c:v>
                </c:pt>
                <c:pt idx="3682">
                  <c:v>-84.642612957943228</c:v>
                </c:pt>
                <c:pt idx="3683">
                  <c:v>-84.780259098354676</c:v>
                </c:pt>
                <c:pt idx="3684">
                  <c:v>-84.919959768468146</c:v>
                </c:pt>
                <c:pt idx="3685">
                  <c:v>-85.061774009393346</c:v>
                </c:pt>
                <c:pt idx="3686">
                  <c:v>-85.205763611877941</c:v>
                </c:pt>
                <c:pt idx="3687">
                  <c:v>-85.351993289466193</c:v>
                </c:pt>
                <c:pt idx="3688">
                  <c:v>-85.500530865513099</c:v>
                </c:pt>
                <c:pt idx="3689">
                  <c:v>-85.651447475404836</c:v>
                </c:pt>
                <c:pt idx="3690">
                  <c:v>-85.804817785494379</c:v>
                </c:pt>
                <c:pt idx="3691">
                  <c:v>-85.96072023043692</c:v>
                </c:pt>
                <c:pt idx="3692">
                  <c:v>-86.119237270814978</c:v>
                </c:pt>
                <c:pt idx="3693">
                  <c:v>-86.280455673167381</c:v>
                </c:pt>
                <c:pt idx="3694">
                  <c:v>-86.444466814805082</c:v>
                </c:pt>
                <c:pt idx="3695">
                  <c:v>-86.611367016091407</c:v>
                </c:pt>
                <c:pt idx="3696">
                  <c:v>-86.781257903212875</c:v>
                </c:pt>
                <c:pt idx="3697">
                  <c:v>-86.954246804858002</c:v>
                </c:pt>
                <c:pt idx="3698">
                  <c:v>-87.130447186684222</c:v>
                </c:pt>
                <c:pt idx="3699">
                  <c:v>-87.309979127971502</c:v>
                </c:pt>
                <c:pt idx="3700">
                  <c:v>-87.492969845480232</c:v>
                </c:pt>
                <c:pt idx="3701">
                  <c:v>-87.679554270233552</c:v>
                </c:pt>
                <c:pt idx="3702">
                  <c:v>-87.869875683775064</c:v>
                </c:pt>
                <c:pt idx="3703">
                  <c:v>-88.06408642141389</c:v>
                </c:pt>
                <c:pt idx="3704">
                  <c:v>-88.262348651105569</c:v>
                </c:pt>
                <c:pt idx="3705">
                  <c:v>-88.464835237944342</c:v>
                </c:pt>
                <c:pt idx="3706">
                  <c:v>-88.671730705811299</c:v>
                </c:pt>
                <c:pt idx="3707">
                  <c:v>-88.883232309586205</c:v>
                </c:pt>
                <c:pt idx="3708">
                  <c:v>-89.099551233535209</c:v>
                </c:pt>
                <c:pt idx="3709">
                  <c:v>-89.320913934120924</c:v>
                </c:pt>
                <c:pt idx="3710">
                  <c:v>-89.547563648640832</c:v>
                </c:pt>
                <c:pt idx="3711">
                  <c:v>-89.779762094890799</c:v>
                </c:pt>
                <c:pt idx="3712">
                  <c:v>-90.017791391632315</c:v>
                </c:pt>
                <c:pt idx="3713">
                  <c:v>-90.261956235210747</c:v>
                </c:pt>
                <c:pt idx="3714">
                  <c:v>-90.512586374442037</c:v>
                </c:pt>
                <c:pt idx="3715">
                  <c:v>-90.77003943420921</c:v>
                </c:pt>
                <c:pt idx="3716">
                  <c:v>-91.034704148431985</c:v>
                </c:pt>
                <c:pt idx="3717">
                  <c:v>-91.307004075773861</c:v>
                </c:pt>
                <c:pt idx="3718">
                  <c:v>-91.587401887245491</c:v>
                </c:pt>
                <c:pt idx="3719">
                  <c:v>-91.876404334701064</c:v>
                </c:pt>
                <c:pt idx="3720">
                  <c:v>-92.174568034247088</c:v>
                </c:pt>
                <c:pt idx="3721">
                  <c:v>-92.482506230412213</c:v>
                </c:pt>
                <c:pt idx="3722">
                  <c:v>-92.800896747685044</c:v>
                </c:pt>
                <c:pt idx="3723">
                  <c:v>-93.130491388669412</c:v>
                </c:pt>
                <c:pt idx="3724">
                  <c:v>-93.4721271066296</c:v>
                </c:pt>
                <c:pt idx="3725">
                  <c:v>-93.826739370277608</c:v>
                </c:pt>
                <c:pt idx="3726">
                  <c:v>-94.195378258132138</c:v>
                </c:pt>
                <c:pt idx="3727">
                  <c:v>-94.579227980030396</c:v>
                </c:pt>
                <c:pt idx="3728">
                  <c:v>-94.979630740624813</c:v>
                </c:pt>
                <c:pt idx="3729">
                  <c:v>-95.398116157940819</c:v>
                </c:pt>
                <c:pt idx="3730">
                  <c:v>-95.836437864845166</c:v>
                </c:pt>
                <c:pt idx="3731">
                  <c:v>-96.296619506518297</c:v>
                </c:pt>
                <c:pt idx="3732">
                  <c:v>-96.781013185786961</c:v>
                </c:pt>
                <c:pt idx="3733">
                  <c:v>-97.292374631174397</c:v>
                </c:pt>
                <c:pt idx="3734">
                  <c:v>-97.833961179789128</c:v>
                </c:pt>
                <c:pt idx="3735">
                  <c:v>-98.409661424811631</c:v>
                </c:pt>
                <c:pt idx="3736">
                  <c:v>-99.024169660688159</c:v>
                </c:pt>
                <c:pt idx="3737">
                  <c:v>-99.683225089108717</c:v>
                </c:pt>
                <c:pt idx="3738">
                  <c:v>-100.39394696619607</c:v>
                </c:pt>
                <c:pt idx="3739">
                  <c:v>-101.16531592593589</c:v>
                </c:pt>
                <c:pt idx="3740">
                  <c:v>-102.00888536112993</c:v>
                </c:pt>
                <c:pt idx="3741">
                  <c:v>-102.93986889537257</c:v>
                </c:pt>
                <c:pt idx="3742">
                  <c:v>-103.97887106015916</c:v>
                </c:pt>
                <c:pt idx="3743">
                  <c:v>-105.15477971106522</c:v>
                </c:pt>
                <c:pt idx="3744">
                  <c:v>-106.50990321413481</c:v>
                </c:pt>
                <c:pt idx="3745">
                  <c:v>-108.10983384913209</c:v>
                </c:pt>
                <c:pt idx="3746">
                  <c:v>-110.06445783229624</c:v>
                </c:pt>
                <c:pt idx="3747">
                  <c:v>-112.57977430268831</c:v>
                </c:pt>
                <c:pt idx="3748">
                  <c:v>-116.11825924440174</c:v>
                </c:pt>
                <c:pt idx="3749">
                  <c:v>-122.1556369486912</c:v>
                </c:pt>
                <c:pt idx="3750">
                  <c:v>-378.87113054532955</c:v>
                </c:pt>
                <c:pt idx="3751">
                  <c:v>-122.18954665857746</c:v>
                </c:pt>
                <c:pt idx="3752">
                  <c:v>-116.18607868470086</c:v>
                </c:pt>
                <c:pt idx="3753">
                  <c:v>-112.68150351446216</c:v>
                </c:pt>
                <c:pt idx="3754">
                  <c:v>-110.20009687713687</c:v>
                </c:pt>
                <c:pt idx="3755">
                  <c:v>-108.27938280916266</c:v>
                </c:pt>
                <c:pt idx="3756">
                  <c:v>-106.71336219201031</c:v>
                </c:pt>
                <c:pt idx="3757">
                  <c:v>-105.39214882997312</c:v>
                </c:pt>
                <c:pt idx="3758">
                  <c:v>-104.25015046382026</c:v>
                </c:pt>
                <c:pt idx="3759">
                  <c:v>-103.24505874804194</c:v>
                </c:pt>
                <c:pt idx="3760">
                  <c:v>-102.34798584759812</c:v>
                </c:pt>
                <c:pt idx="3761">
                  <c:v>-101.53832725153012</c:v>
                </c:pt>
                <c:pt idx="3762">
                  <c:v>-100.80086935678165</c:v>
                </c:pt>
                <c:pt idx="3763">
                  <c:v>-100.12405879109052</c:v>
                </c:pt>
                <c:pt idx="3764">
                  <c:v>-99.498914941012359</c:v>
                </c:pt>
                <c:pt idx="3765">
                  <c:v>-98.918318570967386</c:v>
                </c:pt>
                <c:pt idx="3766">
                  <c:v>-98.376530499810727</c:v>
                </c:pt>
                <c:pt idx="3767">
                  <c:v>-97.868856453643133</c:v>
                </c:pt>
                <c:pt idx="3768">
                  <c:v>-97.391407859833592</c:v>
                </c:pt>
                <c:pt idx="3769">
                  <c:v>-96.940927401825107</c:v>
                </c:pt>
                <c:pt idx="3770">
                  <c:v>-96.514659371648747</c:v>
                </c:pt>
                <c:pt idx="3771">
                  <c:v>-96.110251687034548</c:v>
                </c:pt>
                <c:pt idx="3772">
                  <c:v>-95.725680723361705</c:v>
                </c:pt>
                <c:pt idx="3773">
                  <c:v>-95.359192868326005</c:v>
                </c:pt>
                <c:pt idx="3774">
                  <c:v>-95.009258524467626</c:v>
                </c:pt>
                <c:pt idx="3775">
                  <c:v>-94.674535507702885</c:v>
                </c:pt>
                <c:pt idx="3776">
                  <c:v>-94.353839628766792</c:v>
                </c:pt>
                <c:pt idx="3777">
                  <c:v>-94.046120829716216</c:v>
                </c:pt>
                <c:pt idx="3778">
                  <c:v>-93.750443662418405</c:v>
                </c:pt>
                <c:pt idx="3779">
                  <c:v>-93.465971194192079</c:v>
                </c:pt>
                <c:pt idx="3780">
                  <c:v>-93.191951643020317</c:v>
                </c:pt>
                <c:pt idx="3781">
                  <c:v>-92.92770720500539</c:v>
                </c:pt>
                <c:pt idx="3782">
                  <c:v>-92.672624656213827</c:v>
                </c:pt>
                <c:pt idx="3783">
                  <c:v>-92.426147401138536</c:v>
                </c:pt>
                <c:pt idx="3784">
                  <c:v>-92.187768708529219</c:v>
                </c:pt>
                <c:pt idx="3785">
                  <c:v>-91.957025927983679</c:v>
                </c:pt>
                <c:pt idx="3786">
                  <c:v>-91.733495521451701</c:v>
                </c:pt>
                <c:pt idx="3787">
                  <c:v>-91.516788775631639</c:v>
                </c:pt>
                <c:pt idx="3788">
                  <c:v>-91.306548086263675</c:v>
                </c:pt>
                <c:pt idx="3789">
                  <c:v>-91.102443725160057</c:v>
                </c:pt>
                <c:pt idx="3790">
                  <c:v>-90.904171016609098</c:v>
                </c:pt>
                <c:pt idx="3791">
                  <c:v>-90.711447862488257</c:v>
                </c:pt>
                <c:pt idx="3792">
                  <c:v>-90.524012565646416</c:v>
                </c:pt>
                <c:pt idx="3793">
                  <c:v>-90.341621909436356</c:v>
                </c:pt>
                <c:pt idx="3794">
                  <c:v>-90.164049458051693</c:v>
                </c:pt>
                <c:pt idx="3795">
                  <c:v>-89.991084047888549</c:v>
                </c:pt>
                <c:pt idx="3796">
                  <c:v>-89.822528444735497</c:v>
                </c:pt>
                <c:pt idx="3797">
                  <c:v>-89.658198145386066</c:v>
                </c:pt>
                <c:pt idx="3798">
                  <c:v>-89.497920305427229</c:v>
                </c:pt>
                <c:pt idx="3799">
                  <c:v>-89.341532777591013</c:v>
                </c:pt>
                <c:pt idx="3800">
                  <c:v>-89.188883247262694</c:v>
                </c:pt>
                <c:pt idx="3801">
                  <c:v>-89.039828453599995</c:v>
                </c:pt>
                <c:pt idx="3802">
                  <c:v>-88.894233486287945</c:v>
                </c:pt>
                <c:pt idx="3803">
                  <c:v>-88.751971149281573</c:v>
                </c:pt>
                <c:pt idx="3804">
                  <c:v>-88.612921384023551</c:v>
                </c:pt>
                <c:pt idx="3805">
                  <c:v>-88.476970745586613</c:v>
                </c:pt>
                <c:pt idx="3806">
                  <c:v>-88.344011926019817</c:v>
                </c:pt>
                <c:pt idx="3807">
                  <c:v>-88.213943319882105</c:v>
                </c:pt>
                <c:pt idx="3808">
                  <c:v>-88.086668627563412</c:v>
                </c:pt>
                <c:pt idx="3809">
                  <c:v>-87.96209649251395</c:v>
                </c:pt>
                <c:pt idx="3810">
                  <c:v>-87.840140168964282</c:v>
                </c:pt>
                <c:pt idx="3811">
                  <c:v>-87.720717217109595</c:v>
                </c:pt>
                <c:pt idx="3812">
                  <c:v>-87.603749223080769</c:v>
                </c:pt>
                <c:pt idx="3813">
                  <c:v>-87.489161541319504</c:v>
                </c:pt>
                <c:pt idx="3814">
                  <c:v>-87.376883057243035</c:v>
                </c:pt>
                <c:pt idx="3815">
                  <c:v>-87.26684596830853</c:v>
                </c:pt>
                <c:pt idx="3816">
                  <c:v>-87.158985581793061</c:v>
                </c:pt>
                <c:pt idx="3817">
                  <c:v>-87.053240127779361</c:v>
                </c:pt>
                <c:pt idx="3818">
                  <c:v>-86.949550585997372</c:v>
                </c:pt>
                <c:pt idx="3819">
                  <c:v>-86.847860525305535</c:v>
                </c:pt>
                <c:pt idx="3820">
                  <c:v>-86.748115954722991</c:v>
                </c:pt>
                <c:pt idx="3821">
                  <c:v>-86.650265185026711</c:v>
                </c:pt>
                <c:pt idx="3822">
                  <c:v>-86.554258700029891</c:v>
                </c:pt>
                <c:pt idx="3823">
                  <c:v>-86.460049036737573</c:v>
                </c:pt>
                <c:pt idx="3824">
                  <c:v>-86.367590673656863</c:v>
                </c:pt>
                <c:pt idx="3825">
                  <c:v>-86.2768399266036</c:v>
                </c:pt>
                <c:pt idx="3826">
                  <c:v>-86.187754851410261</c:v>
                </c:pt>
                <c:pt idx="3827">
                  <c:v>-86.10029515299334</c:v>
                </c:pt>
                <c:pt idx="3828">
                  <c:v>-86.014422100288911</c:v>
                </c:pt>
                <c:pt idx="3829">
                  <c:v>-85.93009844660584</c:v>
                </c:pt>
                <c:pt idx="3830">
                  <c:v>-85.847288354990241</c:v>
                </c:pt>
                <c:pt idx="3831">
                  <c:v>-85.765957328224857</c:v>
                </c:pt>
                <c:pt idx="3832">
                  <c:v>-85.686072143124875</c:v>
                </c:pt>
                <c:pt idx="3833">
                  <c:v>-85.607600788815319</c:v>
                </c:pt>
                <c:pt idx="3834">
                  <c:v>-85.530512408705846</c:v>
                </c:pt>
                <c:pt idx="3835">
                  <c:v>-85.454777245898654</c:v>
                </c:pt>
                <c:pt idx="3836">
                  <c:v>-85.380366591790121</c:v>
                </c:pt>
                <c:pt idx="3837">
                  <c:v>-85.307252737643196</c:v>
                </c:pt>
                <c:pt idx="3838">
                  <c:v>-85.235408928928337</c:v>
                </c:pt>
                <c:pt idx="3839">
                  <c:v>-85.164809322243627</c:v>
                </c:pt>
                <c:pt idx="3840">
                  <c:v>-85.095428944643018</c:v>
                </c:pt>
                <c:pt idx="3841">
                  <c:v>-85.027243655210739</c:v>
                </c:pt>
                <c:pt idx="3842">
                  <c:v>-84.960230108737264</c:v>
                </c:pt>
                <c:pt idx="3843">
                  <c:v>-84.894365721357929</c:v>
                </c:pt>
                <c:pt idx="3844">
                  <c:v>-84.829628638030329</c:v>
                </c:pt>
                <c:pt idx="3845">
                  <c:v>-84.765997701732317</c:v>
                </c:pt>
                <c:pt idx="3846">
                  <c:v>-84.703452424273081</c:v>
                </c:pt>
                <c:pt idx="3847">
                  <c:v>-84.641972958617302</c:v>
                </c:pt>
                <c:pt idx="3848">
                  <c:v>-84.581540072628599</c:v>
                </c:pt>
                <c:pt idx="3849">
                  <c:v>-84.522135124146104</c:v>
                </c:pt>
                <c:pt idx="3850">
                  <c:v>-84.463740037314238</c:v>
                </c:pt>
                <c:pt idx="3851">
                  <c:v>-84.406337280090014</c:v>
                </c:pt>
                <c:pt idx="3852">
                  <c:v>-84.349909842858622</c:v>
                </c:pt>
                <c:pt idx="3853">
                  <c:v>-84.294441218093112</c:v>
                </c:pt>
                <c:pt idx="3854">
                  <c:v>-84.239915380996351</c:v>
                </c:pt>
                <c:pt idx="3855">
                  <c:v>-84.186316771069841</c:v>
                </c:pt>
                <c:pt idx="3856">
                  <c:v>-84.133630274556225</c:v>
                </c:pt>
                <c:pt idx="3857">
                  <c:v>-84.081841207706788</c:v>
                </c:pt>
                <c:pt idx="3858">
                  <c:v>-84.03093530082694</c:v>
                </c:pt>
                <c:pt idx="3859">
                  <c:v>-83.980898683057816</c:v>
                </c:pt>
                <c:pt idx="3860">
                  <c:v>-83.931717867852655</c:v>
                </c:pt>
                <c:pt idx="3861">
                  <c:v>-83.883379739111064</c:v>
                </c:pt>
                <c:pt idx="3862">
                  <c:v>-83.835871537934921</c:v>
                </c:pt>
                <c:pt idx="3863">
                  <c:v>-83.789180849973832</c:v>
                </c:pt>
                <c:pt idx="3864">
                  <c:v>-83.743295593327659</c:v>
                </c:pt>
                <c:pt idx="3865">
                  <c:v>-83.698204006978401</c:v>
                </c:pt>
                <c:pt idx="3866">
                  <c:v>-83.653894639722353</c:v>
                </c:pt>
                <c:pt idx="3867">
                  <c:v>-83.610356339578388</c:v>
                </c:pt>
                <c:pt idx="3868">
                  <c:v>-83.567578243646693</c:v>
                </c:pt>
                <c:pt idx="3869">
                  <c:v>-83.525549768396019</c:v>
                </c:pt>
                <c:pt idx="3870">
                  <c:v>-83.484260600357615</c:v>
                </c:pt>
                <c:pt idx="3871">
                  <c:v>-83.44370068720545</c:v>
                </c:pt>
                <c:pt idx="3872">
                  <c:v>-83.403860229203957</c:v>
                </c:pt>
                <c:pt idx="3873">
                  <c:v>-83.364729671005264</c:v>
                </c:pt>
                <c:pt idx="3874">
                  <c:v>-83.326299693778608</c:v>
                </c:pt>
                <c:pt idx="3875">
                  <c:v>-83.288561207656485</c:v>
                </c:pt>
                <c:pt idx="3876">
                  <c:v>-83.251505344481544</c:v>
                </c:pt>
                <c:pt idx="3877">
                  <c:v>-83.215123450841162</c:v>
                </c:pt>
                <c:pt idx="3878">
                  <c:v>-83.179407081374933</c:v>
                </c:pt>
                <c:pt idx="3879">
                  <c:v>-83.14434799234327</c:v>
                </c:pt>
                <c:pt idx="3880">
                  <c:v>-83.109938135444395</c:v>
                </c:pt>
                <c:pt idx="3881">
                  <c:v>-83.076169651868696</c:v>
                </c:pt>
                <c:pt idx="3882">
                  <c:v>-83.043034866579546</c:v>
                </c:pt>
                <c:pt idx="3883">
                  <c:v>-83.010526282809977</c:v>
                </c:pt>
                <c:pt idx="3884">
                  <c:v>-82.978636576766178</c:v>
                </c:pt>
                <c:pt idx="3885">
                  <c:v>-82.947358592528161</c:v>
                </c:pt>
                <c:pt idx="3886">
                  <c:v>-82.91668533713846</c:v>
                </c:pt>
                <c:pt idx="3887">
                  <c:v>-82.886609975871849</c:v>
                </c:pt>
                <c:pt idx="3888">
                  <c:v>-82.857125827676725</c:v>
                </c:pt>
                <c:pt idx="3889">
                  <c:v>-82.828226360781855</c:v>
                </c:pt>
                <c:pt idx="3890">
                  <c:v>-82.799905188460684</c:v>
                </c:pt>
                <c:pt idx="3891">
                  <c:v>-82.772156064946799</c:v>
                </c:pt>
                <c:pt idx="3892">
                  <c:v>-82.744972881494164</c:v>
                </c:pt>
                <c:pt idx="3893">
                  <c:v>-82.718349662575775</c:v>
                </c:pt>
                <c:pt idx="3894">
                  <c:v>-82.692280562215203</c:v>
                </c:pt>
                <c:pt idx="3895">
                  <c:v>-82.666759860445538</c:v>
                </c:pt>
                <c:pt idx="3896">
                  <c:v>-82.641781959890196</c:v>
                </c:pt>
                <c:pt idx="3897">
                  <c:v>-82.617341382460822</c:v>
                </c:pt>
                <c:pt idx="3898">
                  <c:v>-82.593432766167595</c:v>
                </c:pt>
                <c:pt idx="3899">
                  <c:v>-82.570050862037206</c:v>
                </c:pt>
                <c:pt idx="3900">
                  <c:v>-82.547190531134319</c:v>
                </c:pt>
                <c:pt idx="3901">
                  <c:v>-82.524846741682239</c:v>
                </c:pt>
                <c:pt idx="3902">
                  <c:v>-82.503014566279262</c:v>
                </c:pt>
                <c:pt idx="3903">
                  <c:v>-82.481689179206299</c:v>
                </c:pt>
                <c:pt idx="3904">
                  <c:v>-82.460865853822881</c:v>
                </c:pt>
                <c:pt idx="3905">
                  <c:v>-82.44053996004763</c:v>
                </c:pt>
                <c:pt idx="3906">
                  <c:v>-82.420706961920246</c:v>
                </c:pt>
                <c:pt idx="3907">
                  <c:v>-82.401362415241636</c:v>
                </c:pt>
                <c:pt idx="3908">
                  <c:v>-82.382501965289535</c:v>
                </c:pt>
                <c:pt idx="3909">
                  <c:v>-82.364121344606332</c:v>
                </c:pt>
                <c:pt idx="3910">
                  <c:v>-82.34621637085688</c:v>
                </c:pt>
                <c:pt idx="3911">
                  <c:v>-82.3287829447533</c:v>
                </c:pt>
                <c:pt idx="3912">
                  <c:v>-82.311817048044475</c:v>
                </c:pt>
                <c:pt idx="3913">
                  <c:v>-82.295314741567694</c:v>
                </c:pt>
                <c:pt idx="3914">
                  <c:v>-82.279272163360488</c:v>
                </c:pt>
                <c:pt idx="3915">
                  <c:v>-82.263685526830159</c:v>
                </c:pt>
                <c:pt idx="3916">
                  <c:v>-82.248551118978966</c:v>
                </c:pt>
                <c:pt idx="3917">
                  <c:v>-82.233865298683043</c:v>
                </c:pt>
                <c:pt idx="3918">
                  <c:v>-82.219624495023155</c:v>
                </c:pt>
                <c:pt idx="3919">
                  <c:v>-82.205825205665519</c:v>
                </c:pt>
                <c:pt idx="3920">
                  <c:v>-82.192463995290467</c:v>
                </c:pt>
                <c:pt idx="3921">
                  <c:v>-82.179537494067972</c:v>
                </c:pt>
                <c:pt idx="3922">
                  <c:v>-82.167042396177834</c:v>
                </c:pt>
                <c:pt idx="3923">
                  <c:v>-82.154975458373315</c:v>
                </c:pt>
                <c:pt idx="3924">
                  <c:v>-82.143333498586486</c:v>
                </c:pt>
                <c:pt idx="3925">
                  <c:v>-82.132113394574077</c:v>
                </c:pt>
                <c:pt idx="3926">
                  <c:v>-82.12131208260233</c:v>
                </c:pt>
                <c:pt idx="3927">
                  <c:v>-82.110926556169403</c:v>
                </c:pt>
                <c:pt idx="3928">
                  <c:v>-82.100953864764563</c:v>
                </c:pt>
                <c:pt idx="3929">
                  <c:v>-82.091391112662137</c:v>
                </c:pt>
                <c:pt idx="3930">
                  <c:v>-82.082235457749903</c:v>
                </c:pt>
                <c:pt idx="3931">
                  <c:v>-82.073484110390154</c:v>
                </c:pt>
                <c:pt idx="3932">
                  <c:v>-82.065134332312709</c:v>
                </c:pt>
                <c:pt idx="3933">
                  <c:v>-82.057183435538676</c:v>
                </c:pt>
                <c:pt idx="3934">
                  <c:v>-82.049628781334093</c:v>
                </c:pt>
                <c:pt idx="3935">
                  <c:v>-82.042467779192265</c:v>
                </c:pt>
                <c:pt idx="3936">
                  <c:v>-82.035697885844158</c:v>
                </c:pt>
                <c:pt idx="3937">
                  <c:v>-82.029316604295587</c:v>
                </c:pt>
                <c:pt idx="3938">
                  <c:v>-82.023321482890992</c:v>
                </c:pt>
                <c:pt idx="3939">
                  <c:v>-82.017710114401893</c:v>
                </c:pt>
                <c:pt idx="3940">
                  <c:v>-82.012480135140663</c:v>
                </c:pt>
                <c:pt idx="3941">
                  <c:v>-82.007629224097286</c:v>
                </c:pt>
                <c:pt idx="3942">
                  <c:v>-82.003155102099839</c:v>
                </c:pt>
                <c:pt idx="3943">
                  <c:v>-81.999055530996827</c:v>
                </c:pt>
                <c:pt idx="3944">
                  <c:v>-81.99532831286129</c:v>
                </c:pt>
                <c:pt idx="3945">
                  <c:v>-81.991971289216053</c:v>
                </c:pt>
                <c:pt idx="3946">
                  <c:v>-81.988982340279051</c:v>
                </c:pt>
                <c:pt idx="3947">
                  <c:v>-81.986359384228564</c:v>
                </c:pt>
                <c:pt idx="3948">
                  <c:v>-81.984100376487561</c:v>
                </c:pt>
                <c:pt idx="3949">
                  <c:v>-81.982203309026559</c:v>
                </c:pt>
                <c:pt idx="3950">
                  <c:v>-81.980666209684443</c:v>
                </c:pt>
                <c:pt idx="3951">
                  <c:v>-81.979487141506979</c:v>
                </c:pt>
                <c:pt idx="3952">
                  <c:v>-81.978664202102095</c:v>
                </c:pt>
                <c:pt idx="3953">
                  <c:v>-81.978195523011678</c:v>
                </c:pt>
                <c:pt idx="3954">
                  <c:v>-81.978079269099425</c:v>
                </c:pt>
                <c:pt idx="3955">
                  <c:v>-81.978313637954173</c:v>
                </c:pt>
                <c:pt idx="3956">
                  <c:v>-81.978896859308463</c:v>
                </c:pt>
                <c:pt idx="3957">
                  <c:v>-81.979827194471454</c:v>
                </c:pt>
                <c:pt idx="3958">
                  <c:v>-81.98110293577642</c:v>
                </c:pt>
                <c:pt idx="3959">
                  <c:v>-81.982722406041887</c:v>
                </c:pt>
                <c:pt idx="3960">
                  <c:v>-81.984683958046276</c:v>
                </c:pt>
                <c:pt idx="3961">
                  <c:v>-81.986985974015681</c:v>
                </c:pt>
                <c:pt idx="3962">
                  <c:v>-81.989626865124279</c:v>
                </c:pt>
                <c:pt idx="3963">
                  <c:v>-81.992605071007119</c:v>
                </c:pt>
                <c:pt idx="3964">
                  <c:v>-81.995919059285029</c:v>
                </c:pt>
                <c:pt idx="3965">
                  <c:v>-81.99956732510114</c:v>
                </c:pt>
                <c:pt idx="3966">
                  <c:v>-82.00354839066874</c:v>
                </c:pt>
                <c:pt idx="3967">
                  <c:v>-82.007860804830415</c:v>
                </c:pt>
                <c:pt idx="3968">
                  <c:v>-82.012503142627779</c:v>
                </c:pt>
                <c:pt idx="3969">
                  <c:v>-82.017474004881677</c:v>
                </c:pt>
                <c:pt idx="3970">
                  <c:v>-82.022772017782856</c:v>
                </c:pt>
                <c:pt idx="3971">
                  <c:v>-82.028395832492237</c:v>
                </c:pt>
                <c:pt idx="3972">
                  <c:v>-82.034344124751257</c:v>
                </c:pt>
                <c:pt idx="3973">
                  <c:v>-82.040615594501276</c:v>
                </c:pt>
                <c:pt idx="3974">
                  <c:v>-82.047208965512496</c:v>
                </c:pt>
                <c:pt idx="3975">
                  <c:v>-82.054122985021522</c:v>
                </c:pt>
                <c:pt idx="3976">
                  <c:v>-82.061356423378058</c:v>
                </c:pt>
                <c:pt idx="3977">
                  <c:v>-82.068908073699731</c:v>
                </c:pt>
                <c:pt idx="3978">
                  <c:v>-82.076776751535448</c:v>
                </c:pt>
                <c:pt idx="3979">
                  <c:v>-82.084961294536697</c:v>
                </c:pt>
                <c:pt idx="3980">
                  <c:v>-82.093460562136883</c:v>
                </c:pt>
                <c:pt idx="3981">
                  <c:v>-82.102273435238246</c:v>
                </c:pt>
                <c:pt idx="3982">
                  <c:v>-82.111398815906313</c:v>
                </c:pt>
                <c:pt idx="3983">
                  <c:v>-82.120835627071699</c:v>
                </c:pt>
                <c:pt idx="3984">
                  <c:v>-82.130582812239027</c:v>
                </c:pt>
                <c:pt idx="3985">
                  <c:v>-82.14063933520292</c:v>
                </c:pt>
                <c:pt idx="3986">
                  <c:v>-82.151004179770567</c:v>
                </c:pt>
                <c:pt idx="3987">
                  <c:v>-82.161676349491231</c:v>
                </c:pt>
                <c:pt idx="3988">
                  <c:v>-82.172654867392055</c:v>
                </c:pt>
                <c:pt idx="3989">
                  <c:v>-82.183938775720264</c:v>
                </c:pt>
                <c:pt idx="3990">
                  <c:v>-82.195527135691634</c:v>
                </c:pt>
                <c:pt idx="3991">
                  <c:v>-82.207419027244867</c:v>
                </c:pt>
                <c:pt idx="3992">
                  <c:v>-82.219613548801959</c:v>
                </c:pt>
                <c:pt idx="3993">
                  <c:v>-82.232109817034512</c:v>
                </c:pt>
                <c:pt idx="3994">
                  <c:v>-82.244906966635298</c:v>
                </c:pt>
                <c:pt idx="3995">
                  <c:v>-82.258004150095843</c:v>
                </c:pt>
                <c:pt idx="3996">
                  <c:v>-82.271400537488944</c:v>
                </c:pt>
                <c:pt idx="3997">
                  <c:v>-82.285095316256971</c:v>
                </c:pt>
                <c:pt idx="3998">
                  <c:v>-82.299087691004786</c:v>
                </c:pt>
                <c:pt idx="3999">
                  <c:v>-82.313376883298289</c:v>
                </c:pt>
                <c:pt idx="4000">
                  <c:v>-82.327962131467402</c:v>
                </c:pt>
                <c:pt idx="4001">
                  <c:v>-82.342842690414315</c:v>
                </c:pt>
                <c:pt idx="4002">
                  <c:v>-82.358017831426281</c:v>
                </c:pt>
                <c:pt idx="4003">
                  <c:v>-82.373486841993071</c:v>
                </c:pt>
                <c:pt idx="4004">
                  <c:v>-82.389249025629056</c:v>
                </c:pt>
                <c:pt idx="4005">
                  <c:v>-82.405303701699651</c:v>
                </c:pt>
                <c:pt idx="4006">
                  <c:v>-82.42165020525222</c:v>
                </c:pt>
                <c:pt idx="4007">
                  <c:v>-82.438287886851384</c:v>
                </c:pt>
                <c:pt idx="4008">
                  <c:v>-82.455216112418157</c:v>
                </c:pt>
                <c:pt idx="4009">
                  <c:v>-82.472434263073694</c:v>
                </c:pt>
                <c:pt idx="4010">
                  <c:v>-82.489941734986658</c:v>
                </c:pt>
                <c:pt idx="4011">
                  <c:v>-82.507737939224825</c:v>
                </c:pt>
                <c:pt idx="4012">
                  <c:v>-82.525822301610503</c:v>
                </c:pt>
                <c:pt idx="4013">
                  <c:v>-82.544194262579737</c:v>
                </c:pt>
                <c:pt idx="4014">
                  <c:v>-82.562853277045349</c:v>
                </c:pt>
                <c:pt idx="4015">
                  <c:v>-82.581798814263607</c:v>
                </c:pt>
                <c:pt idx="4016">
                  <c:v>-82.601030357704417</c:v>
                </c:pt>
                <c:pt idx="4017">
                  <c:v>-82.620547404925389</c:v>
                </c:pt>
                <c:pt idx="4018">
                  <c:v>-82.640349467448985</c:v>
                </c:pt>
                <c:pt idx="4019">
                  <c:v>-82.66043607064347</c:v>
                </c:pt>
                <c:pt idx="4020">
                  <c:v>-82.680806753607015</c:v>
                </c:pt>
                <c:pt idx="4021">
                  <c:v>-82.701461069055213</c:v>
                </c:pt>
                <c:pt idx="4022">
                  <c:v>-82.722398583211799</c:v>
                </c:pt>
                <c:pt idx="4023">
                  <c:v>-82.743618875702794</c:v>
                </c:pt>
                <c:pt idx="4024">
                  <c:v>-82.765121539453474</c:v>
                </c:pt>
                <c:pt idx="4025">
                  <c:v>-82.786906180588801</c:v>
                </c:pt>
                <c:pt idx="4026">
                  <c:v>-82.808972418336694</c:v>
                </c:pt>
                <c:pt idx="4027">
                  <c:v>-82.831319884934487</c:v>
                </c:pt>
                <c:pt idx="4028">
                  <c:v>-82.85394822553819</c:v>
                </c:pt>
                <c:pt idx="4029">
                  <c:v>-82.876857098135019</c:v>
                </c:pt>
                <c:pt idx="4030">
                  <c:v>-82.90004617345835</c:v>
                </c:pt>
                <c:pt idx="4031">
                  <c:v>-82.923515134905998</c:v>
                </c:pt>
                <c:pt idx="4032">
                  <c:v>-82.947263678461013</c:v>
                </c:pt>
                <c:pt idx="4033">
                  <c:v>-82.971291512615522</c:v>
                </c:pt>
                <c:pt idx="4034">
                  <c:v>-82.995598358296974</c:v>
                </c:pt>
                <c:pt idx="4035">
                  <c:v>-83.02018394879758</c:v>
                </c:pt>
                <c:pt idx="4036">
                  <c:v>-83.045048029705853</c:v>
                </c:pt>
                <c:pt idx="4037">
                  <c:v>-83.070190358841501</c:v>
                </c:pt>
                <c:pt idx="4038">
                  <c:v>-83.095610706192247</c:v>
                </c:pt>
                <c:pt idx="4039">
                  <c:v>-83.121308853853847</c:v>
                </c:pt>
                <c:pt idx="4040">
                  <c:v>-83.147284595972209</c:v>
                </c:pt>
                <c:pt idx="4041">
                  <c:v>-83.173537738688438</c:v>
                </c:pt>
                <c:pt idx="4042">
                  <c:v>-83.200068100086071</c:v>
                </c:pt>
                <c:pt idx="4043">
                  <c:v>-83.226875510141141</c:v>
                </c:pt>
                <c:pt idx="4044">
                  <c:v>-83.253959810674445</c:v>
                </c:pt>
                <c:pt idx="4045">
                  <c:v>-83.281320855306333</c:v>
                </c:pt>
                <c:pt idx="4046">
                  <c:v>-83.308958509414111</c:v>
                </c:pt>
                <c:pt idx="4047">
                  <c:v>-83.336872650091578</c:v>
                </c:pt>
                <c:pt idx="4048">
                  <c:v>-83.365063166111185</c:v>
                </c:pt>
                <c:pt idx="4049">
                  <c:v>-83.393529957888447</c:v>
                </c:pt>
                <c:pt idx="4050">
                  <c:v>-83.422272937448867</c:v>
                </c:pt>
                <c:pt idx="4051">
                  <c:v>-83.451292028396878</c:v>
                </c:pt>
                <c:pt idx="4052">
                  <c:v>-83.48058716588767</c:v>
                </c:pt>
                <c:pt idx="4053">
                  <c:v>-83.510158296600693</c:v>
                </c:pt>
                <c:pt idx="4054">
                  <c:v>-83.540005378716103</c:v>
                </c:pt>
                <c:pt idx="4055">
                  <c:v>-83.570128381892943</c:v>
                </c:pt>
                <c:pt idx="4056">
                  <c:v>-83.600527287250088</c:v>
                </c:pt>
                <c:pt idx="4057">
                  <c:v>-83.631202087349124</c:v>
                </c:pt>
                <c:pt idx="4058">
                  <c:v>-83.662152786179746</c:v>
                </c:pt>
                <c:pt idx="4059">
                  <c:v>-83.693379399147204</c:v>
                </c:pt>
                <c:pt idx="4060">
                  <c:v>-83.724881953062322</c:v>
                </c:pt>
                <c:pt idx="4061">
                  <c:v>-83.756660486133242</c:v>
                </c:pt>
                <c:pt idx="4062">
                  <c:v>-83.78871504796021</c:v>
                </c:pt>
                <c:pt idx="4063">
                  <c:v>-83.821045699531737</c:v>
                </c:pt>
                <c:pt idx="4064">
                  <c:v>-83.853652513223807</c:v>
                </c:pt>
                <c:pt idx="4065">
                  <c:v>-83.886535572800582</c:v>
                </c:pt>
                <c:pt idx="4066">
                  <c:v>-83.919694973418189</c:v>
                </c:pt>
                <c:pt idx="4067">
                  <c:v>-83.95313082162977</c:v>
                </c:pt>
                <c:pt idx="4068">
                  <c:v>-83.98684323539382</c:v>
                </c:pt>
                <c:pt idx="4069">
                  <c:v>-84.020832344083914</c:v>
                </c:pt>
                <c:pt idx="4070">
                  <c:v>-84.055098288501341</c:v>
                </c:pt>
                <c:pt idx="4071">
                  <c:v>-84.089641220889447</c:v>
                </c:pt>
                <c:pt idx="4072">
                  <c:v>-84.124461304950671</c:v>
                </c:pt>
                <c:pt idx="4073">
                  <c:v>-84.159558715865643</c:v>
                </c:pt>
                <c:pt idx="4074">
                  <c:v>-84.194933640314744</c:v>
                </c:pt>
                <c:pt idx="4075">
                  <c:v>-84.230586276501555</c:v>
                </c:pt>
                <c:pt idx="4076">
                  <c:v>-84.266516834179299</c:v>
                </c:pt>
                <c:pt idx="4077">
                  <c:v>-84.302725534678714</c:v>
                </c:pt>
                <c:pt idx="4078">
                  <c:v>-84.339212610939157</c:v>
                </c:pt>
                <c:pt idx="4079">
                  <c:v>-84.375978307541303</c:v>
                </c:pt>
                <c:pt idx="4080">
                  <c:v>-84.413022880742702</c:v>
                </c:pt>
                <c:pt idx="4081">
                  <c:v>-84.450346598515381</c:v>
                </c:pt>
                <c:pt idx="4082">
                  <c:v>-84.487949740585989</c:v>
                </c:pt>
                <c:pt idx="4083">
                  <c:v>-84.52583259847826</c:v>
                </c:pt>
                <c:pt idx="4084">
                  <c:v>-84.563995475558102</c:v>
                </c:pt>
                <c:pt idx="4085">
                  <c:v>-84.602438687080735</c:v>
                </c:pt>
                <c:pt idx="4086">
                  <c:v>-84.641162560240645</c:v>
                </c:pt>
                <c:pt idx="4087">
                  <c:v>-84.680167434223875</c:v>
                </c:pt>
                <c:pt idx="4088">
                  <c:v>-84.719453660262687</c:v>
                </c:pt>
                <c:pt idx="4089">
                  <c:v>-84.759021601693121</c:v>
                </c:pt>
                <c:pt idx="4090">
                  <c:v>-84.798871634014603</c:v>
                </c:pt>
                <c:pt idx="4091">
                  <c:v>-84.839004144952597</c:v>
                </c:pt>
                <c:pt idx="4092">
                  <c:v>-84.879419534523464</c:v>
                </c:pt>
                <c:pt idx="4093">
                  <c:v>-84.920118215102377</c:v>
                </c:pt>
                <c:pt idx="4094">
                  <c:v>-84.961100611493364</c:v>
                </c:pt>
                <c:pt idx="4095">
                  <c:v>-85.002367161002667</c:v>
                </c:pt>
                <c:pt idx="4096">
                  <c:v>-85.043918313514155</c:v>
                </c:pt>
                <c:pt idx="4097">
                  <c:v>-85.085754531568142</c:v>
                </c:pt>
                <c:pt idx="4098">
                  <c:v>-85.127876290442416</c:v>
                </c:pt>
                <c:pt idx="4099">
                  <c:v>-85.17028407823662</c:v>
                </c:pt>
                <c:pt idx="4100">
                  <c:v>-85.212978395959084</c:v>
                </c:pt>
                <c:pt idx="4101">
                  <c:v>-85.255959757616836</c:v>
                </c:pt>
                <c:pt idx="4102">
                  <c:v>-85.29922869030824</c:v>
                </c:pt>
                <c:pt idx="4103">
                  <c:v>-85.342785734319193</c:v>
                </c:pt>
                <c:pt idx="4104">
                  <c:v>-85.38663144322166</c:v>
                </c:pt>
                <c:pt idx="4105">
                  <c:v>-85.430766383975879</c:v>
                </c:pt>
                <c:pt idx="4106">
                  <c:v>-85.47519113703521</c:v>
                </c:pt>
                <c:pt idx="4107">
                  <c:v>-85.519906296454536</c:v>
                </c:pt>
                <c:pt idx="4108">
                  <c:v>-85.564912470001673</c:v>
                </c:pt>
                <c:pt idx="4109">
                  <c:v>-85.610210279272181</c:v>
                </c:pt>
                <c:pt idx="4110">
                  <c:v>-85.655800359807301</c:v>
                </c:pt>
                <c:pt idx="4111">
                  <c:v>-85.701683361215657</c:v>
                </c:pt>
                <c:pt idx="4112">
                  <c:v>-85.747859947297741</c:v>
                </c:pt>
                <c:pt idx="4113">
                  <c:v>-85.794330796174876</c:v>
                </c:pt>
                <c:pt idx="4114">
                  <c:v>-85.841096600420613</c:v>
                </c:pt>
                <c:pt idx="4115">
                  <c:v>-85.888158067196798</c:v>
                </c:pt>
                <c:pt idx="4116">
                  <c:v>-85.935515918392525</c:v>
                </c:pt>
                <c:pt idx="4117">
                  <c:v>-85.983170890767298</c:v>
                </c:pt>
                <c:pt idx="4118">
                  <c:v>-86.031123736097868</c:v>
                </c:pt>
                <c:pt idx="4119">
                  <c:v>-86.079375221329087</c:v>
                </c:pt>
                <c:pt idx="4120">
                  <c:v>-86.127926128728518</c:v>
                </c:pt>
                <c:pt idx="4121">
                  <c:v>-86.176777256045384</c:v>
                </c:pt>
                <c:pt idx="4122">
                  <c:v>-86.225929416673196</c:v>
                </c:pt>
                <c:pt idx="4123">
                  <c:v>-86.275383439817261</c:v>
                </c:pt>
                <c:pt idx="4124">
                  <c:v>-86.325140170665762</c:v>
                </c:pt>
                <c:pt idx="4125">
                  <c:v>-86.3752004705659</c:v>
                </c:pt>
                <c:pt idx="4126">
                  <c:v>-86.425565217203825</c:v>
                </c:pt>
                <c:pt idx="4127">
                  <c:v>-86.476235304789725</c:v>
                </c:pt>
                <c:pt idx="4128">
                  <c:v>-86.527211644247132</c:v>
                </c:pt>
                <c:pt idx="4129">
                  <c:v>-86.578495163407439</c:v>
                </c:pt>
                <c:pt idx="4130">
                  <c:v>-86.630086807208627</c:v>
                </c:pt>
                <c:pt idx="4131">
                  <c:v>-86.681987537899801</c:v>
                </c:pt>
                <c:pt idx="4132">
                  <c:v>-86.734198335249914</c:v>
                </c:pt>
                <c:pt idx="4133">
                  <c:v>-86.786720196762261</c:v>
                </c:pt>
                <c:pt idx="4134">
                  <c:v>-86.839554137894083</c:v>
                </c:pt>
                <c:pt idx="4135">
                  <c:v>-86.89270119228172</c:v>
                </c:pt>
                <c:pt idx="4136">
                  <c:v>-86.946162411970889</c:v>
                </c:pt>
                <c:pt idx="4137">
                  <c:v>-86.9999388676531</c:v>
                </c:pt>
                <c:pt idx="4138">
                  <c:v>-87.054031648907682</c:v>
                </c:pt>
                <c:pt idx="4139">
                  <c:v>-87.108441864449532</c:v>
                </c:pt>
                <c:pt idx="4140">
                  <c:v>-87.163170642383406</c:v>
                </c:pt>
                <c:pt idx="4141">
                  <c:v>-87.21821913046378</c:v>
                </c:pt>
                <c:pt idx="4142">
                  <c:v>-87.273588496361597</c:v>
                </c:pt>
                <c:pt idx="4143">
                  <c:v>-87.329279927937222</c:v>
                </c:pt>
                <c:pt idx="4144">
                  <c:v>-87.385294633520303</c:v>
                </c:pt>
                <c:pt idx="4145">
                  <c:v>-87.441633842195955</c:v>
                </c:pt>
                <c:pt idx="4146">
                  <c:v>-87.498298804098738</c:v>
                </c:pt>
                <c:pt idx="4147">
                  <c:v>-87.555290790712689</c:v>
                </c:pt>
                <c:pt idx="4148">
                  <c:v>-87.61261109518</c:v>
                </c:pt>
                <c:pt idx="4149">
                  <c:v>-87.670261032615883</c:v>
                </c:pt>
                <c:pt idx="4150">
                  <c:v>-87.728241940432312</c:v>
                </c:pt>
                <c:pt idx="4151">
                  <c:v>-87.786555178668664</c:v>
                </c:pt>
                <c:pt idx="4152">
                  <c:v>-87.845202130331202</c:v>
                </c:pt>
                <c:pt idx="4153">
                  <c:v>-87.904184201740463</c:v>
                </c:pt>
                <c:pt idx="4154">
                  <c:v>-87.963502822887364</c:v>
                </c:pt>
                <c:pt idx="4155">
                  <c:v>-88.023159447797781</c:v>
                </c:pt>
                <c:pt idx="4156">
                  <c:v>-88.083155554906583</c:v>
                </c:pt>
                <c:pt idx="4157">
                  <c:v>-88.143492647440084</c:v>
                </c:pt>
                <c:pt idx="4158">
                  <c:v>-88.204172253808963</c:v>
                </c:pt>
                <c:pt idx="4159">
                  <c:v>-88.265195928009902</c:v>
                </c:pt>
                <c:pt idx="4160">
                  <c:v>-88.32656525003793</c:v>
                </c:pt>
                <c:pt idx="4161">
                  <c:v>-88.388281826308457</c:v>
                </c:pt>
                <c:pt idx="4162">
                  <c:v>-88.450347290090093</c:v>
                </c:pt>
                <c:pt idx="4163">
                  <c:v>-88.512763301948269</c:v>
                </c:pt>
                <c:pt idx="4164">
                  <c:v>-88.575531550199912</c:v>
                </c:pt>
                <c:pt idx="4165">
                  <c:v>-88.638653751379209</c:v>
                </c:pt>
                <c:pt idx="4166">
                  <c:v>-88.70213165071587</c:v>
                </c:pt>
                <c:pt idx="4167">
                  <c:v>-88.76596702262411</c:v>
                </c:pt>
                <c:pt idx="4168">
                  <c:v>-88.83016167120573</c:v>
                </c:pt>
                <c:pt idx="4169">
                  <c:v>-88.89471743076426</c:v>
                </c:pt>
                <c:pt idx="4170">
                  <c:v>-88.959636166333368</c:v>
                </c:pt>
                <c:pt idx="4171">
                  <c:v>-89.024919774218091</c:v>
                </c:pt>
                <c:pt idx="4172">
                  <c:v>-89.090570182550152</c:v>
                </c:pt>
                <c:pt idx="4173">
                  <c:v>-89.156589351857548</c:v>
                </c:pt>
                <c:pt idx="4174">
                  <c:v>-89.222979275648839</c:v>
                </c:pt>
                <c:pt idx="4175">
                  <c:v>-89.289741981012213</c:v>
                </c:pt>
                <c:pt idx="4176">
                  <c:v>-89.356879529230639</c:v>
                </c:pt>
                <c:pt idx="4177">
                  <c:v>-89.424394016412549</c:v>
                </c:pt>
                <c:pt idx="4178">
                  <c:v>-89.492287574139169</c:v>
                </c:pt>
                <c:pt idx="4179">
                  <c:v>-89.560562370128892</c:v>
                </c:pt>
                <c:pt idx="4180">
                  <c:v>-89.62922060891934</c:v>
                </c:pt>
                <c:pt idx="4181">
                  <c:v>-89.698264532566753</c:v>
                </c:pt>
                <c:pt idx="4182">
                  <c:v>-89.767696421364718</c:v>
                </c:pt>
                <c:pt idx="4183">
                  <c:v>-89.837518594581724</c:v>
                </c:pt>
                <c:pt idx="4184">
                  <c:v>-89.907733411218359</c:v>
                </c:pt>
                <c:pt idx="4185">
                  <c:v>-89.978343270785004</c:v>
                </c:pt>
                <c:pt idx="4186">
                  <c:v>-90.049350614100589</c:v>
                </c:pt>
                <c:pt idx="4187">
                  <c:v>-90.120757924112723</c:v>
                </c:pt>
                <c:pt idx="4188">
                  <c:v>-90.192567726740336</c:v>
                </c:pt>
                <c:pt idx="4189">
                  <c:v>-90.264782591739632</c:v>
                </c:pt>
                <c:pt idx="4190">
                  <c:v>-90.337405133593066</c:v>
                </c:pt>
                <c:pt idx="4191">
                  <c:v>-90.410438012423896</c:v>
                </c:pt>
                <c:pt idx="4192">
                  <c:v>-90.483883934935022</c:v>
                </c:pt>
                <c:pt idx="4193">
                  <c:v>-90.557745655374887</c:v>
                </c:pt>
                <c:pt idx="4194">
                  <c:v>-90.632025976529761</c:v>
                </c:pt>
                <c:pt idx="4195">
                  <c:v>-90.706727750744548</c:v>
                </c:pt>
                <c:pt idx="4196">
                  <c:v>-90.781853880971681</c:v>
                </c:pt>
                <c:pt idx="4197">
                  <c:v>-90.857407321850701</c:v>
                </c:pt>
                <c:pt idx="4198">
                  <c:v>-90.933391080817614</c:v>
                </c:pt>
                <c:pt idx="4199">
                  <c:v>-91.009808219247361</c:v>
                </c:pt>
                <c:pt idx="4200">
                  <c:v>-91.086661853627987</c:v>
                </c:pt>
                <c:pt idx="4201">
                  <c:v>-91.163955156769774</c:v>
                </c:pt>
                <c:pt idx="4202">
                  <c:v>-91.241691359048986</c:v>
                </c:pt>
                <c:pt idx="4203">
                  <c:v>-91.319873749688426</c:v>
                </c:pt>
                <c:pt idx="4204">
                  <c:v>-91.398505678075594</c:v>
                </c:pt>
                <c:pt idx="4205">
                  <c:v>-91.477590555120102</c:v>
                </c:pt>
                <c:pt idx="4206">
                  <c:v>-91.557131854650763</c:v>
                </c:pt>
                <c:pt idx="4207">
                  <c:v>-91.637133114855743</c:v>
                </c:pt>
                <c:pt idx="4208">
                  <c:v>-91.717597939764602</c:v>
                </c:pt>
                <c:pt idx="4209">
                  <c:v>-91.79853000077668</c:v>
                </c:pt>
                <c:pt idx="4210">
                  <c:v>-91.879933038234782</c:v>
                </c:pt>
                <c:pt idx="4211">
                  <c:v>-91.961810863048029</c:v>
                </c:pt>
                <c:pt idx="4212">
                  <c:v>-92.044167358363737</c:v>
                </c:pt>
                <c:pt idx="4213">
                  <c:v>-92.127006481291971</c:v>
                </c:pt>
                <c:pt idx="4214">
                  <c:v>-92.210332264683245</c:v>
                </c:pt>
                <c:pt idx="4215">
                  <c:v>-92.294148818962384</c:v>
                </c:pt>
                <c:pt idx="4216">
                  <c:v>-92.378460334019579</c:v>
                </c:pt>
                <c:pt idx="4217">
                  <c:v>-92.463271081162318</c:v>
                </c:pt>
                <c:pt idx="4218">
                  <c:v>-92.548585415128457</c:v>
                </c:pt>
                <c:pt idx="4219">
                  <c:v>-92.634407776165361</c:v>
                </c:pt>
                <c:pt idx="4220">
                  <c:v>-92.720742692174767</c:v>
                </c:pt>
                <c:pt idx="4221">
                  <c:v>-92.80759478092854</c:v>
                </c:pt>
                <c:pt idx="4222">
                  <c:v>-92.894968752356064</c:v>
                </c:pt>
                <c:pt idx="4223">
                  <c:v>-92.982869410907526</c:v>
                </c:pt>
                <c:pt idx="4224">
                  <c:v>-93.07130165799515</c:v>
                </c:pt>
                <c:pt idx="4225">
                  <c:v>-93.160270494516197</c:v>
                </c:pt>
                <c:pt idx="4226">
                  <c:v>-93.249781023459946</c:v>
                </c:pt>
                <c:pt idx="4227">
                  <c:v>-93.339838452603843</c:v>
                </c:pt>
                <c:pt idx="4228">
                  <c:v>-93.430448097300115</c:v>
                </c:pt>
                <c:pt idx="4229">
                  <c:v>-93.521615383358693</c:v>
                </c:pt>
                <c:pt idx="4230">
                  <c:v>-93.613345850028949</c:v>
                </c:pt>
                <c:pt idx="4231">
                  <c:v>-93.705645153085555</c:v>
                </c:pt>
                <c:pt idx="4232">
                  <c:v>-93.798519068021008</c:v>
                </c:pt>
                <c:pt idx="4233">
                  <c:v>-93.891973493351557</c:v>
                </c:pt>
                <c:pt idx="4234">
                  <c:v>-93.986014454039861</c:v>
                </c:pt>
                <c:pt idx="4235">
                  <c:v>-94.080648105039273</c:v>
                </c:pt>
                <c:pt idx="4236">
                  <c:v>-94.175880734965887</c:v>
                </c:pt>
                <c:pt idx="4237">
                  <c:v>-94.2717187699037</c:v>
                </c:pt>
                <c:pt idx="4238">
                  <c:v>-94.368168777347393</c:v>
                </c:pt>
                <c:pt idx="4239">
                  <c:v>-94.465237470290688</c:v>
                </c:pt>
                <c:pt idx="4240">
                  <c:v>-94.562931711465808</c:v>
                </c:pt>
                <c:pt idx="4241">
                  <c:v>-94.661258517739796</c:v>
                </c:pt>
                <c:pt idx="4242">
                  <c:v>-94.7602250646773</c:v>
                </c:pt>
                <c:pt idx="4243">
                  <c:v>-94.85983869127395</c:v>
                </c:pt>
                <c:pt idx="4244">
                  <c:v>-94.960106904871893</c:v>
                </c:pt>
                <c:pt idx="4245">
                  <c:v>-95.061037386262029</c:v>
                </c:pt>
                <c:pt idx="4246">
                  <c:v>-95.16263799498509</c:v>
                </c:pt>
                <c:pt idx="4247">
                  <c:v>-95.2649167748379</c:v>
                </c:pt>
                <c:pt idx="4248">
                  <c:v>-95.367881959596644</c:v>
                </c:pt>
                <c:pt idx="4249">
                  <c:v>-95.471541978966187</c:v>
                </c:pt>
                <c:pt idx="4250">
                  <c:v>-95.575905464766961</c:v>
                </c:pt>
                <c:pt idx="4251">
                  <c:v>-95.680981257369893</c:v>
                </c:pt>
                <c:pt idx="4252">
                  <c:v>-95.786778412393005</c:v>
                </c:pt>
                <c:pt idx="4253">
                  <c:v>-95.893306207670292</c:v>
                </c:pt>
                <c:pt idx="4254">
                  <c:v>-96.000574150509195</c:v>
                </c:pt>
                <c:pt idx="4255">
                  <c:v>-96.10859198524777</c:v>
                </c:pt>
                <c:pt idx="4256">
                  <c:v>-96.217369701129641</c:v>
                </c:pt>
                <c:pt idx="4257">
                  <c:v>-96.326917540510294</c:v>
                </c:pt>
                <c:pt idx="4258">
                  <c:v>-96.43724600741352</c:v>
                </c:pt>
                <c:pt idx="4259">
                  <c:v>-96.548365876454966</c:v>
                </c:pt>
                <c:pt idx="4260">
                  <c:v>-96.660288202152458</c:v>
                </c:pt>
                <c:pt idx="4261">
                  <c:v>-96.77302432864235</c:v>
                </c:pt>
                <c:pt idx="4262">
                  <c:v>-96.886585899825235</c:v>
                </c:pt>
                <c:pt idx="4263">
                  <c:v>-97.000984869961243</c:v>
                </c:pt>
                <c:pt idx="4264">
                  <c:v>-97.116233514742504</c:v>
                </c:pt>
                <c:pt idx="4265">
                  <c:v>-97.232344442864814</c:v>
                </c:pt>
                <c:pt idx="4266">
                  <c:v>-97.349330608129705</c:v>
                </c:pt>
                <c:pt idx="4267">
                  <c:v>-97.467205322102743</c:v>
                </c:pt>
                <c:pt idx="4268">
                  <c:v>-97.58598226736197</c:v>
                </c:pt>
                <c:pt idx="4269">
                  <c:v>-97.705675511367758</c:v>
                </c:pt>
                <c:pt idx="4270">
                  <c:v>-97.826299520990887</c:v>
                </c:pt>
                <c:pt idx="4271">
                  <c:v>-97.947869177734788</c:v>
                </c:pt>
                <c:pt idx="4272">
                  <c:v>-98.070399793694662</c:v>
                </c:pt>
                <c:pt idx="4273">
                  <c:v>-98.193907128294029</c:v>
                </c:pt>
                <c:pt idx="4274">
                  <c:v>-98.318407405846671</c:v>
                </c:pt>
                <c:pt idx="4275">
                  <c:v>-98.443917333992118</c:v>
                </c:pt>
                <c:pt idx="4276">
                  <c:v>-98.570454123058113</c:v>
                </c:pt>
                <c:pt idx="4277">
                  <c:v>-98.698035506405233</c:v>
                </c:pt>
                <c:pt idx="4278">
                  <c:v>-98.826679761815655</c:v>
                </c:pt>
                <c:pt idx="4279">
                  <c:v>-98.95640573399065</c:v>
                </c:pt>
                <c:pt idx="4280">
                  <c:v>-99.087232858224823</c:v>
                </c:pt>
                <c:pt idx="4281">
                  <c:v>-99.21918118533425</c:v>
                </c:pt>
                <c:pt idx="4282">
                  <c:v>-99.35227140791774</c:v>
                </c:pt>
                <c:pt idx="4283">
                  <c:v>-99.486524888036897</c:v>
                </c:pt>
                <c:pt idx="4284">
                  <c:v>-99.621963686409757</c:v>
                </c:pt>
                <c:pt idx="4285">
                  <c:v>-99.758610593217583</c:v>
                </c:pt>
                <c:pt idx="4286">
                  <c:v>-99.896489160631774</c:v>
                </c:pt>
                <c:pt idx="4287">
                  <c:v>-100.03562373718032</c:v>
                </c:pt>
                <c:pt idx="4288">
                  <c:v>-100.17603950407592</c:v>
                </c:pt>
                <c:pt idx="4289">
                  <c:v>-100.3177625136471</c:v>
                </c:pt>
                <c:pt idx="4290">
                  <c:v>-100.46081973001405</c:v>
                </c:pt>
                <c:pt idx="4291">
                  <c:v>-100.6052390721737</c:v>
                </c:pt>
                <c:pt idx="4292">
                  <c:v>-100.75104945966342</c:v>
                </c:pt>
                <c:pt idx="4293">
                  <c:v>-100.89828086099338</c:v>
                </c:pt>
                <c:pt idx="4294">
                  <c:v>-101.04696434505007</c:v>
                </c:pt>
                <c:pt idx="4295">
                  <c:v>-101.19713213569318</c:v>
                </c:pt>
                <c:pt idx="4296">
                  <c:v>-101.3488176697855</c:v>
                </c:pt>
                <c:pt idx="4297">
                  <c:v>-101.50205565892108</c:v>
                </c:pt>
                <c:pt idx="4298">
                  <c:v>-101.65688215513357</c:v>
                </c:pt>
                <c:pt idx="4299">
                  <c:v>-101.81333462090281</c:v>
                </c:pt>
                <c:pt idx="4300">
                  <c:v>-101.9714520037947</c:v>
                </c:pt>
                <c:pt idx="4301">
                  <c:v>-102.13127481611357</c:v>
                </c:pt>
                <c:pt idx="4302">
                  <c:v>-102.29284521997138</c:v>
                </c:pt>
                <c:pt idx="4303">
                  <c:v>-102.45620711822585</c:v>
                </c:pt>
                <c:pt idx="4304">
                  <c:v>-102.62140625177743</c:v>
                </c:pt>
                <c:pt idx="4305">
                  <c:v>-102.7884903037682</c:v>
                </c:pt>
                <c:pt idx="4306">
                  <c:v>-102.95750901127663</c:v>
                </c:pt>
                <c:pt idx="4307">
                  <c:v>-103.12851428516758</c:v>
                </c:pt>
                <c:pt idx="4308">
                  <c:v>-103.30156033881865</c:v>
                </c:pt>
                <c:pt idx="4309">
                  <c:v>-103.47670382652927</c:v>
                </c:pt>
                <c:pt idx="4310">
                  <c:v>-103.65400399249317</c:v>
                </c:pt>
                <c:pt idx="4311">
                  <c:v>-103.83352283132298</c:v>
                </c:pt>
                <c:pt idx="4312">
                  <c:v>-104.01532526121397</c:v>
                </c:pt>
                <c:pt idx="4313">
                  <c:v>-104.19947931096382</c:v>
                </c:pt>
                <c:pt idx="4314">
                  <c:v>-104.38605632219824</c:v>
                </c:pt>
                <c:pt idx="4315">
                  <c:v>-104.57513116831224</c:v>
                </c:pt>
                <c:pt idx="4316">
                  <c:v>-104.76678249181089</c:v>
                </c:pt>
                <c:pt idx="4317">
                  <c:v>-104.96109296194</c:v>
                </c:pt>
                <c:pt idx="4318">
                  <c:v>-105.15814955472069</c:v>
                </c:pt>
                <c:pt idx="4319">
                  <c:v>-105.35804385777078</c:v>
                </c:pt>
                <c:pt idx="4320">
                  <c:v>-105.56087240259069</c:v>
                </c:pt>
                <c:pt idx="4321">
                  <c:v>-105.76673702733993</c:v>
                </c:pt>
                <c:pt idx="4322">
                  <c:v>-105.97574527352165</c:v>
                </c:pt>
                <c:pt idx="4323">
                  <c:v>-106.18801082045535</c:v>
                </c:pt>
                <c:pt idx="4324">
                  <c:v>-106.40365396193616</c:v>
                </c:pt>
                <c:pt idx="4325">
                  <c:v>-106.62280213009871</c:v>
                </c:pt>
                <c:pt idx="4326">
                  <c:v>-106.84559047220532</c:v>
                </c:pt>
                <c:pt idx="4327">
                  <c:v>-107.07216248690962</c:v>
                </c:pt>
                <c:pt idx="4328">
                  <c:v>-107.30267072750755</c:v>
                </c:pt>
                <c:pt idx="4329">
                  <c:v>-107.53727758082427</c:v>
                </c:pt>
                <c:pt idx="4330">
                  <c:v>-107.77615613171263</c:v>
                </c:pt>
                <c:pt idx="4331">
                  <c:v>-108.01949112470716</c:v>
                </c:pt>
                <c:pt idx="4332">
                  <c:v>-108.2674800362423</c:v>
                </c:pt>
                <c:pt idx="4333">
                  <c:v>-108.52033427304613</c:v>
                </c:pt>
                <c:pt idx="4334">
                  <c:v>-108.77828051495676</c:v>
                </c:pt>
                <c:pt idx="4335">
                  <c:v>-109.04156222356696</c:v>
                </c:pt>
                <c:pt idx="4336">
                  <c:v>-109.31044134189405</c:v>
                </c:pt>
                <c:pt idx="4337">
                  <c:v>-109.58520021485336</c:v>
                </c:pt>
                <c:pt idx="4338">
                  <c:v>-109.86614376588329</c:v>
                </c:pt>
                <c:pt idx="4339">
                  <c:v>-110.15360197183783</c:v>
                </c:pt>
                <c:pt idx="4340">
                  <c:v>-110.44793268659024</c:v>
                </c:pt>
                <c:pt idx="4341">
                  <c:v>-110.74952487400871</c:v>
                </c:pt>
                <c:pt idx="4342">
                  <c:v>-111.05880232367043</c:v>
                </c:pt>
                <c:pt idx="4343">
                  <c:v>-111.3762279384713</c:v>
                </c:pt>
                <c:pt idx="4344">
                  <c:v>-111.70230870312923</c:v>
                </c:pt>
                <c:pt idx="4345">
                  <c:v>-112.03760146759954</c:v>
                </c:pt>
                <c:pt idx="4346">
                  <c:v>-112.3827197112517</c:v>
                </c:pt>
                <c:pt idx="4347">
                  <c:v>-112.73834149441392</c:v>
                </c:pt>
                <c:pt idx="4348">
                  <c:v>-113.10521885653542</c:v>
                </c:pt>
                <c:pt idx="4349">
                  <c:v>-113.48418898873831</c:v>
                </c:pt>
                <c:pt idx="4350">
                  <c:v>-113.87618759861232</c:v>
                </c:pt>
                <c:pt idx="4351">
                  <c:v>-114.28226500458047</c:v>
                </c:pt>
                <c:pt idx="4352">
                  <c:v>-114.70360565741819</c:v>
                </c:pt>
                <c:pt idx="4353">
                  <c:v>-115.14155200375711</c:v>
                </c:pt>
                <c:pt idx="4354">
                  <c:v>-115.59763390465008</c:v>
                </c:pt>
                <c:pt idx="4355">
                  <c:v>-116.07360523704672</c:v>
                </c:pt>
                <c:pt idx="4356">
                  <c:v>-116.57148989127323</c:v>
                </c:pt>
                <c:pt idx="4357">
                  <c:v>-117.09364021637229</c:v>
                </c:pt>
                <c:pt idx="4358">
                  <c:v>-117.64281218816078</c:v>
                </c:pt>
                <c:pt idx="4359">
                  <c:v>-118.22226339212585</c:v>
                </c:pt>
                <c:pt idx="4360">
                  <c:v>-118.83588267091946</c:v>
                </c:pt>
                <c:pt idx="4361">
                  <c:v>-119.48836456955958</c:v>
                </c:pt>
                <c:pt idx="4362">
                  <c:v>-120.18544854141589</c:v>
                </c:pt>
                <c:pt idx="4363">
                  <c:v>-120.93425409540664</c:v>
                </c:pt>
                <c:pt idx="4364">
                  <c:v>-121.74376211943638</c:v>
                </c:pt>
                <c:pt idx="4365">
                  <c:v>-122.62552626135704</c:v>
                </c:pt>
                <c:pt idx="4366">
                  <c:v>-123.59476040095261</c:v>
                </c:pt>
                <c:pt idx="4367">
                  <c:v>-124.6720693270551</c:v>
                </c:pt>
                <c:pt idx="4368">
                  <c:v>-125.88634115373203</c:v>
                </c:pt>
                <c:pt idx="4369">
                  <c:v>-127.27988450668281</c:v>
                </c:pt>
                <c:pt idx="4370">
                  <c:v>-128.91829192649837</c:v>
                </c:pt>
                <c:pt idx="4371">
                  <c:v>-130.91144989142444</c:v>
                </c:pt>
                <c:pt idx="4372">
                  <c:v>-133.46535780371667</c:v>
                </c:pt>
                <c:pt idx="4373">
                  <c:v>-137.0424919118594</c:v>
                </c:pt>
                <c:pt idx="4374">
                  <c:v>-143.11857677270294</c:v>
                </c:pt>
                <c:pt idx="4375">
                  <c:v>-398.53389999021721</c:v>
                </c:pt>
                <c:pt idx="4376">
                  <c:v>-143.2300758345302</c:v>
                </c:pt>
                <c:pt idx="4377">
                  <c:v>-137.26549059333178</c:v>
                </c:pt>
                <c:pt idx="4378">
                  <c:v>-133.79985722049736</c:v>
                </c:pt>
                <c:pt idx="4379">
                  <c:v>-131.35745171705057</c:v>
                </c:pt>
                <c:pt idx="4380">
                  <c:v>-129.47579839243377</c:v>
                </c:pt>
                <c:pt idx="4381">
                  <c:v>-127.94889840238824</c:v>
                </c:pt>
                <c:pt idx="4382">
                  <c:v>-126.66686582675212</c:v>
                </c:pt>
                <c:pt idx="4383">
                  <c:v>-125.56410868312311</c:v>
                </c:pt>
                <c:pt idx="4384">
                  <c:v>-124.59831890411252</c:v>
                </c:pt>
                <c:pt idx="4385">
                  <c:v>-123.74060893410342</c:v>
                </c:pt>
                <c:pt idx="4386">
                  <c:v>-122.97037454287114</c:v>
                </c:pt>
                <c:pt idx="4387">
                  <c:v>-122.272402409414</c:v>
                </c:pt>
                <c:pt idx="4388">
                  <c:v>-121.63513944485425</c:v>
                </c:pt>
                <c:pt idx="4389">
                  <c:v>-121.04960532047114</c:v>
                </c:pt>
                <c:pt idx="4390">
                  <c:v>-120.50868108675751</c:v>
                </c:pt>
                <c:pt idx="4391">
                  <c:v>-120.00662784999963</c:v>
                </c:pt>
                <c:pt idx="4392">
                  <c:v>-119.53875162509746</c:v>
                </c:pt>
                <c:pt idx="4393">
                  <c:v>-119.10116412959744</c:v>
                </c:pt>
                <c:pt idx="4394">
                  <c:v>-118.69060833850764</c:v>
                </c:pt>
                <c:pt idx="4395">
                  <c:v>-118.30432883682224</c:v>
                </c:pt>
                <c:pt idx="4396">
                  <c:v>-117.93997383664208</c:v>
                </c:pt>
                <c:pt idx="4397">
                  <c:v>-117.59552000913537</c:v>
                </c:pt>
                <c:pt idx="4398">
                  <c:v>-117.26921403921486</c:v>
                </c:pt>
                <c:pt idx="4399">
                  <c:v>-116.95952662807622</c:v>
                </c:pt>
                <c:pt idx="4400">
                  <c:v>-116.6651158917401</c:v>
                </c:pt>
                <c:pt idx="4401">
                  <c:v>-116.38479794250516</c:v>
                </c:pt>
                <c:pt idx="4402">
                  <c:v>-116.11752302546164</c:v>
                </c:pt>
                <c:pt idx="4403">
                  <c:v>-115.86235599699079</c:v>
                </c:pt>
                <c:pt idx="4404">
                  <c:v>-115.61846023041613</c:v>
                </c:pt>
                <c:pt idx="4405">
                  <c:v>-115.38508425122797</c:v>
                </c:pt>
                <c:pt idx="4406">
                  <c:v>-115.16155056454822</c:v>
                </c:pt>
                <c:pt idx="4407">
                  <c:v>-114.9472462569873</c:v>
                </c:pt>
                <c:pt idx="4408">
                  <c:v>-114.74161504511662</c:v>
                </c:pt>
                <c:pt idx="4409">
                  <c:v>-114.54415051131059</c:v>
                </c:pt>
                <c:pt idx="4410">
                  <c:v>-114.3543903203491</c:v>
                </c:pt>
                <c:pt idx="4411">
                  <c:v>-114.17191125093274</c:v>
                </c:pt>
                <c:pt idx="4412">
                  <c:v>-113.99632490809071</c:v>
                </c:pt>
                <c:pt idx="4413">
                  <c:v>-113.82727400748605</c:v>
                </c:pt>
                <c:pt idx="4414">
                  <c:v>-113.6644291424569</c:v>
                </c:pt>
                <c:pt idx="4415">
                  <c:v>-113.5074859604328</c:v>
                </c:pt>
                <c:pt idx="4416">
                  <c:v>-113.35616268805936</c:v>
                </c:pt>
                <c:pt idx="4417">
                  <c:v>-113.21019795459253</c:v>
                </c:pt>
                <c:pt idx="4418">
                  <c:v>-113.06934887144317</c:v>
                </c:pt>
                <c:pt idx="4419">
                  <c:v>-112.93338933252599</c:v>
                </c:pt>
                <c:pt idx="4420">
                  <c:v>-112.80210850563378</c:v>
                </c:pt>
                <c:pt idx="4421">
                  <c:v>-112.67530948963939</c:v>
                </c:pt>
                <c:pt idx="4422">
                  <c:v>-112.55280811612089</c:v>
                </c:pt>
                <c:pt idx="4423">
                  <c:v>-112.43443187716267</c:v>
                </c:pt>
                <c:pt idx="4424">
                  <c:v>-112.32001896371956</c:v>
                </c:pt>
                <c:pt idx="4425">
                  <c:v>-112.20941740113801</c:v>
                </c:pt>
                <c:pt idx="4426">
                  <c:v>-112.1024842702881</c:v>
                </c:pt>
                <c:pt idx="4427">
                  <c:v>-111.99908500433145</c:v>
                </c:pt>
                <c:pt idx="4428">
                  <c:v>-111.899092752477</c:v>
                </c:pt>
                <c:pt idx="4429">
                  <c:v>-111.8023878032119</c:v>
                </c:pt>
                <c:pt idx="4430">
                  <c:v>-111.70885706045752</c:v>
                </c:pt>
                <c:pt idx="4431">
                  <c:v>-111.61839356692877</c:v>
                </c:pt>
                <c:pt idx="4432">
                  <c:v>-111.53089606968167</c:v>
                </c:pt>
                <c:pt idx="4433">
                  <c:v>-111.44626862344792</c:v>
                </c:pt>
                <c:pt idx="4434">
                  <c:v>-111.36442022787813</c:v>
                </c:pt>
                <c:pt idx="4435">
                  <c:v>-111.28526449527578</c:v>
                </c:pt>
                <c:pt idx="4436">
                  <c:v>-111.2087193457958</c:v>
                </c:pt>
                <c:pt idx="4437">
                  <c:v>-111.13470672742947</c:v>
                </c:pt>
                <c:pt idx="4438">
                  <c:v>-111.06315235839426</c:v>
                </c:pt>
                <c:pt idx="4439">
                  <c:v>-110.99398548981279</c:v>
                </c:pt>
                <c:pt idx="4440">
                  <c:v>-110.92713868679189</c:v>
                </c:pt>
                <c:pt idx="4441">
                  <c:v>-110.86254762621721</c:v>
                </c:pt>
                <c:pt idx="4442">
                  <c:v>-110.80015090975405</c:v>
                </c:pt>
                <c:pt idx="4443">
                  <c:v>-110.73988989070361</c:v>
                </c:pt>
                <c:pt idx="4444">
                  <c:v>-110.6817085134997</c:v>
                </c:pt>
                <c:pt idx="4445">
                  <c:v>-110.62555316475587</c:v>
                </c:pt>
                <c:pt idx="4446">
                  <c:v>-110.57137253487825</c:v>
                </c:pt>
                <c:pt idx="4447">
                  <c:v>-110.51911748935929</c:v>
                </c:pt>
                <c:pt idx="4448">
                  <c:v>-110.46874094894909</c:v>
                </c:pt>
                <c:pt idx="4449">
                  <c:v>-110.42019777798154</c:v>
                </c:pt>
                <c:pt idx="4450">
                  <c:v>-110.37344468019677</c:v>
                </c:pt>
                <c:pt idx="4451">
                  <c:v>-110.32844010146532</c:v>
                </c:pt>
                <c:pt idx="4452">
                  <c:v>-110.28514413887173</c:v>
                </c:pt>
                <c:pt idx="4453">
                  <c:v>-110.2435184556664</c:v>
                </c:pt>
                <c:pt idx="4454">
                  <c:v>-110.20352620163563</c:v>
                </c:pt>
                <c:pt idx="4455">
                  <c:v>-110.16513193848233</c:v>
                </c:pt>
                <c:pt idx="4456">
                  <c:v>-110.12830156984276</c:v>
                </c:pt>
                <c:pt idx="4457">
                  <c:v>-110.09300227559899</c:v>
                </c:pt>
                <c:pt idx="4458">
                  <c:v>-110.05920245017376</c:v>
                </c:pt>
                <c:pt idx="4459">
                  <c:v>-110.0268716445222</c:v>
                </c:pt>
                <c:pt idx="4460">
                  <c:v>-109.99598051155772</c:v>
                </c:pt>
                <c:pt idx="4461">
                  <c:v>-109.96650075477083</c:v>
                </c:pt>
                <c:pt idx="4462">
                  <c:v>-109.93840507981977</c:v>
                </c:pt>
                <c:pt idx="4463">
                  <c:v>-109.91166714888907</c:v>
                </c:pt>
                <c:pt idx="4464">
                  <c:v>-109.88626153762817</c:v>
                </c:pt>
                <c:pt idx="4465">
                  <c:v>-109.86216369449751</c:v>
                </c:pt>
                <c:pt idx="4466">
                  <c:v>-109.83934990236202</c:v>
                </c:pt>
                <c:pt idx="4467">
                  <c:v>-109.81779724218519</c:v>
                </c:pt>
                <c:pt idx="4468">
                  <c:v>-109.79748355868699</c:v>
                </c:pt>
                <c:pt idx="4469">
                  <c:v>-109.7783874278399</c:v>
                </c:pt>
                <c:pt idx="4470">
                  <c:v>-109.7604881260864</c:v>
                </c:pt>
                <c:pt idx="4471">
                  <c:v>-109.7437656011693</c:v>
                </c:pt>
                <c:pt idx="4472">
                  <c:v>-109.72820044447542</c:v>
                </c:pt>
                <c:pt idx="4473">
                  <c:v>-109.71377386479887</c:v>
                </c:pt>
                <c:pt idx="4474">
                  <c:v>-109.70046766343756</c:v>
                </c:pt>
                <c:pt idx="4475">
                  <c:v>-109.68826421054305</c:v>
                </c:pt>
                <c:pt idx="4476">
                  <c:v>-109.67714642264815</c:v>
                </c:pt>
                <c:pt idx="4477">
                  <c:v>-109.66709774130319</c:v>
                </c:pt>
                <c:pt idx="4478">
                  <c:v>-109.65810211275617</c:v>
                </c:pt>
                <c:pt idx="4479">
                  <c:v>-109.65014396861579</c:v>
                </c:pt>
                <c:pt idx="4480">
                  <c:v>-109.64320820744136</c:v>
                </c:pt>
                <c:pt idx="4481">
                  <c:v>-109.63728017720663</c:v>
                </c:pt>
                <c:pt idx="4482">
                  <c:v>-109.6323456585887</c:v>
                </c:pt>
                <c:pt idx="4483">
                  <c:v>-109.62839084903543</c:v>
                </c:pt>
                <c:pt idx="4484">
                  <c:v>-109.62540234756871</c:v>
                </c:pt>
                <c:pt idx="4485">
                  <c:v>-109.62336714028336</c:v>
                </c:pt>
                <c:pt idx="4486">
                  <c:v>-109.62227258650336</c:v>
                </c:pt>
                <c:pt idx="4487">
                  <c:v>-109.62210640556073</c:v>
                </c:pt>
                <c:pt idx="4488">
                  <c:v>-109.62285666416348</c:v>
                </c:pt>
                <c:pt idx="4489">
                  <c:v>-109.62451176432138</c:v>
                </c:pt>
                <c:pt idx="4490">
                  <c:v>-109.62706043180091</c:v>
                </c:pt>
                <c:pt idx="4491">
                  <c:v>-109.6304917050812</c:v>
                </c:pt>
                <c:pt idx="4492">
                  <c:v>-109.63479492478572</c:v>
                </c:pt>
                <c:pt idx="4493">
                  <c:v>-109.63995972356521</c:v>
                </c:pt>
                <c:pt idx="4494">
                  <c:v>-109.64597601640898</c:v>
                </c:pt>
                <c:pt idx="4495">
                  <c:v>-109.65283399136331</c:v>
                </c:pt>
                <c:pt idx="4496">
                  <c:v>-109.66052410063632</c:v>
                </c:pt>
                <c:pt idx="4497">
                  <c:v>-109.66903705207085</c:v>
                </c:pt>
                <c:pt idx="4498">
                  <c:v>-109.67836380096654</c:v>
                </c:pt>
                <c:pt idx="4499">
                  <c:v>-109.6884955422349</c:v>
                </c:pt>
                <c:pt idx="4500">
                  <c:v>-109.69942370287097</c:v>
                </c:pt>
                <c:pt idx="4501">
                  <c:v>-109.71113993472636</c:v>
                </c:pt>
                <c:pt idx="4502">
                  <c:v>-109.72363610756985</c:v>
                </c:pt>
                <c:pt idx="4503">
                  <c:v>-109.73690430242141</c:v>
                </c:pt>
                <c:pt idx="4504">
                  <c:v>-109.75093680514748</c:v>
                </c:pt>
                <c:pt idx="4505">
                  <c:v>-109.76572610030509</c:v>
                </c:pt>
                <c:pt idx="4506">
                  <c:v>-109.78126486522331</c:v>
                </c:pt>
                <c:pt idx="4507">
                  <c:v>-109.79754596431175</c:v>
                </c:pt>
                <c:pt idx="4508">
                  <c:v>-109.81456244358509</c:v>
                </c:pt>
                <c:pt idx="4509">
                  <c:v>-109.83230752539464</c:v>
                </c:pt>
                <c:pt idx="4510">
                  <c:v>-109.85077460335722</c:v>
                </c:pt>
                <c:pt idx="4511">
                  <c:v>-109.86995723747306</c:v>
                </c:pt>
                <c:pt idx="4512">
                  <c:v>-109.88984914942391</c:v>
                </c:pt>
                <c:pt idx="4513">
                  <c:v>-109.91044421804423</c:v>
                </c:pt>
                <c:pt idx="4514">
                  <c:v>-109.93173647495716</c:v>
                </c:pt>
                <c:pt idx="4515">
                  <c:v>-109.95372010036891</c:v>
                </c:pt>
                <c:pt idx="4516">
                  <c:v>-109.97638941901448</c:v>
                </c:pt>
                <c:pt idx="4517">
                  <c:v>-109.99973889624818</c:v>
                </c:pt>
                <c:pt idx="4518">
                  <c:v>-110.02376313427337</c:v>
                </c:pt>
                <c:pt idx="4519">
                  <c:v>-110.04845686850516</c:v>
                </c:pt>
                <c:pt idx="4520">
                  <c:v>-110.0738149640606</c:v>
                </c:pt>
                <c:pt idx="4521">
                  <c:v>-110.09983241237151</c:v>
                </c:pt>
                <c:pt idx="4522">
                  <c:v>-110.12650432791457</c:v>
                </c:pt>
                <c:pt idx="4523">
                  <c:v>-110.15382594505398</c:v>
                </c:pt>
                <c:pt idx="4524">
                  <c:v>-110.1817926149923</c:v>
                </c:pt>
                <c:pt idx="4525">
                  <c:v>-110.21039980282512</c:v>
                </c:pt>
                <c:pt idx="4526">
                  <c:v>-110.23964308469539</c:v>
                </c:pt>
                <c:pt idx="4527">
                  <c:v>-110.26951814504329</c:v>
                </c:pt>
                <c:pt idx="4528">
                  <c:v>-110.3000207739486</c:v>
                </c:pt>
                <c:pt idx="4529">
                  <c:v>-110.33114686456082</c:v>
                </c:pt>
                <c:pt idx="4530">
                  <c:v>-110.36289241061503</c:v>
                </c:pt>
                <c:pt idx="4531">
                  <c:v>-110.39525350402894</c:v>
                </c:pt>
                <c:pt idx="4532">
                  <c:v>-110.42822633257896</c:v>
                </c:pt>
                <c:pt idx="4533">
                  <c:v>-110.46180717765176</c:v>
                </c:pt>
                <c:pt idx="4534">
                  <c:v>-110.49599241206889</c:v>
                </c:pt>
                <c:pt idx="4535">
                  <c:v>-110.530778497981</c:v>
                </c:pt>
                <c:pt idx="4536">
                  <c:v>-110.56616198483056</c:v>
                </c:pt>
                <c:pt idx="4537">
                  <c:v>-110.60213950737848</c:v>
                </c:pt>
                <c:pt idx="4538">
                  <c:v>-110.63870778379439</c:v>
                </c:pt>
                <c:pt idx="4539">
                  <c:v>-110.6758636138066</c:v>
                </c:pt>
                <c:pt idx="4540">
                  <c:v>-110.71360387691071</c:v>
                </c:pt>
                <c:pt idx="4541">
                  <c:v>-110.7519255306342</c:v>
                </c:pt>
                <c:pt idx="4542">
                  <c:v>-110.7908256088553</c:v>
                </c:pt>
                <c:pt idx="4543">
                  <c:v>-110.83030122017369</c:v>
                </c:pt>
                <c:pt idx="4544">
                  <c:v>-110.87034954633228</c:v>
                </c:pt>
                <c:pt idx="4545">
                  <c:v>-110.91096784068669</c:v>
                </c:pt>
                <c:pt idx="4546">
                  <c:v>-110.95215342672283</c:v>
                </c:pt>
                <c:pt idx="4547">
                  <c:v>-110.99390369661869</c:v>
                </c:pt>
                <c:pt idx="4548">
                  <c:v>-111.0362161098508</c:v>
                </c:pt>
                <c:pt idx="4549">
                  <c:v>-111.07908819184235</c:v>
                </c:pt>
                <c:pt idx="4550">
                  <c:v>-111.12251753265272</c:v>
                </c:pt>
                <c:pt idx="4551">
                  <c:v>-111.16650178570607</c:v>
                </c:pt>
                <c:pt idx="4552">
                  <c:v>-111.21103866655849</c:v>
                </c:pt>
                <c:pt idx="4553">
                  <c:v>-111.2561259517017</c:v>
                </c:pt>
                <c:pt idx="4554">
                  <c:v>-111.30176147740308</c:v>
                </c:pt>
                <c:pt idx="4555">
                  <c:v>-111.34794313857927</c:v>
                </c:pt>
                <c:pt idx="4556">
                  <c:v>-111.39466888770444</c:v>
                </c:pt>
                <c:pt idx="4557">
                  <c:v>-111.44193673374983</c:v>
                </c:pt>
                <c:pt idx="4558">
                  <c:v>-111.48974474115532</c:v>
                </c:pt>
                <c:pt idx="4559">
                  <c:v>-111.53809102883102</c:v>
                </c:pt>
                <c:pt idx="4560">
                  <c:v>-111.58697376918829</c:v>
                </c:pt>
                <c:pt idx="4561">
                  <c:v>-111.63639118719929</c:v>
                </c:pt>
                <c:pt idx="4562">
                  <c:v>-111.68634155948419</c:v>
                </c:pt>
                <c:pt idx="4563">
                  <c:v>-111.73682321342469</c:v>
                </c:pt>
                <c:pt idx="4564">
                  <c:v>-111.78783452630415</c:v>
                </c:pt>
                <c:pt idx="4565">
                  <c:v>-111.83937392447213</c:v>
                </c:pt>
                <c:pt idx="4566">
                  <c:v>-111.8914398825337</c:v>
                </c:pt>
                <c:pt idx="4567">
                  <c:v>-111.94403092256255</c:v>
                </c:pt>
                <c:pt idx="4568">
                  <c:v>-111.99714561333643</c:v>
                </c:pt>
                <c:pt idx="4569">
                  <c:v>-112.05078256959536</c:v>
                </c:pt>
                <c:pt idx="4570">
                  <c:v>-112.10494045132148</c:v>
                </c:pt>
                <c:pt idx="4571">
                  <c:v>-112.15961796303937</c:v>
                </c:pt>
                <c:pt idx="4572">
                  <c:v>-112.21481385313731</c:v>
                </c:pt>
                <c:pt idx="4573">
                  <c:v>-112.27052691320813</c:v>
                </c:pt>
                <c:pt idx="4574">
                  <c:v>-112.32675597740895</c:v>
                </c:pt>
                <c:pt idx="4575">
                  <c:v>-112.38349992184027</c:v>
                </c:pt>
                <c:pt idx="4576">
                  <c:v>-112.44075766394259</c:v>
                </c:pt>
                <c:pt idx="4577">
                  <c:v>-112.49852816191131</c:v>
                </c:pt>
                <c:pt idx="4578">
                  <c:v>-112.55681041412807</c:v>
                </c:pt>
                <c:pt idx="4579">
                  <c:v>-112.61560345860951</c:v>
                </c:pt>
                <c:pt idx="4580">
                  <c:v>-112.67490637247192</c:v>
                </c:pt>
                <c:pt idx="4581">
                  <c:v>-112.73471827141162</c:v>
                </c:pt>
                <c:pt idx="4582">
                  <c:v>-112.79503830920109</c:v>
                </c:pt>
                <c:pt idx="4583">
                  <c:v>-112.8558656772</c:v>
                </c:pt>
                <c:pt idx="4584">
                  <c:v>-112.91719960388036</c:v>
                </c:pt>
                <c:pt idx="4585">
                  <c:v>-112.97903935436693</c:v>
                </c:pt>
                <c:pt idx="4586">
                  <c:v>-113.04138422999014</c:v>
                </c:pt>
                <c:pt idx="4587">
                  <c:v>-113.104233567854</c:v>
                </c:pt>
                <c:pt idx="4588">
                  <c:v>-113.16758674041589</c:v>
                </c:pt>
                <c:pt idx="4589">
                  <c:v>-113.23144315508023</c:v>
                </c:pt>
                <c:pt idx="4590">
                  <c:v>-113.29580225380381</c:v>
                </c:pt>
                <c:pt idx="4591">
                  <c:v>-113.36066351271405</c:v>
                </c:pt>
                <c:pt idx="4592">
                  <c:v>-113.42602644173881</c:v>
                </c:pt>
                <c:pt idx="4593">
                  <c:v>-113.49189058424815</c:v>
                </c:pt>
                <c:pt idx="4594">
                  <c:v>-113.55825551670694</c:v>
                </c:pt>
                <c:pt idx="4595">
                  <c:v>-113.62512084833941</c:v>
                </c:pt>
                <c:pt idx="4596">
                  <c:v>-113.69248622080352</c:v>
                </c:pt>
                <c:pt idx="4597">
                  <c:v>-113.76035130787719</c:v>
                </c:pt>
                <c:pt idx="4598">
                  <c:v>-113.82871581515359</c:v>
                </c:pt>
                <c:pt idx="4599">
                  <c:v>-113.89757947974783</c:v>
                </c:pt>
                <c:pt idx="4600">
                  <c:v>-113.96694207001248</c:v>
                </c:pt>
                <c:pt idx="4601">
                  <c:v>-114.03680338526365</c:v>
                </c:pt>
                <c:pt idx="4602">
                  <c:v>-114.10716325551601</c:v>
                </c:pt>
                <c:pt idx="4603">
                  <c:v>-114.17802154122765</c:v>
                </c:pt>
                <c:pt idx="4604">
                  <c:v>-114.24937813305331</c:v>
                </c:pt>
                <c:pt idx="4605">
                  <c:v>-114.32123295160761</c:v>
                </c:pt>
                <c:pt idx="4606">
                  <c:v>-114.39358594723564</c:v>
                </c:pt>
                <c:pt idx="4607">
                  <c:v>-114.46643709979371</c:v>
                </c:pt>
                <c:pt idx="4608">
                  <c:v>-114.53978641843717</c:v>
                </c:pt>
                <c:pt idx="4609">
                  <c:v>-114.61363394141736</c:v>
                </c:pt>
                <c:pt idx="4610">
                  <c:v>-114.68797973588616</c:v>
                </c:pt>
                <c:pt idx="4611">
                  <c:v>-114.76282389770873</c:v>
                </c:pt>
                <c:pt idx="4612">
                  <c:v>-114.83816655128396</c:v>
                </c:pt>
                <c:pt idx="4613">
                  <c:v>-114.91400784937299</c:v>
                </c:pt>
                <c:pt idx="4614">
                  <c:v>-114.99034797293434</c:v>
                </c:pt>
                <c:pt idx="4615">
                  <c:v>-115.06718713096767</c:v>
                </c:pt>
                <c:pt idx="4616">
                  <c:v>-115.14452556036369</c:v>
                </c:pt>
                <c:pt idx="4617">
                  <c:v>-115.22236352576201</c:v>
                </c:pt>
                <c:pt idx="4618">
                  <c:v>-115.30070131941592</c:v>
                </c:pt>
                <c:pt idx="4619">
                  <c:v>-115.3795392610637</c:v>
                </c:pt>
                <c:pt idx="4620">
                  <c:v>-115.45887769780728</c:v>
                </c:pt>
                <c:pt idx="4621">
                  <c:v>-115.53871700399732</c:v>
                </c:pt>
                <c:pt idx="4622">
                  <c:v>-115.6190575811253</c:v>
                </c:pt>
                <c:pt idx="4623">
                  <c:v>-115.69989985772148</c:v>
                </c:pt>
                <c:pt idx="4624">
                  <c:v>-115.78124428926031</c:v>
                </c:pt>
                <c:pt idx="4625">
                  <c:v>-115.86309135807122</c:v>
                </c:pt>
                <c:pt idx="4626">
                  <c:v>-115.94544157325637</c:v>
                </c:pt>
                <c:pt idx="4627">
                  <c:v>-116.02829547061435</c:v>
                </c:pt>
                <c:pt idx="4628">
                  <c:v>-116.11165361257036</c:v>
                </c:pt>
                <c:pt idx="4629">
                  <c:v>-116.19551658811173</c:v>
                </c:pt>
                <c:pt idx="4630">
                  <c:v>-116.27988501273046</c:v>
                </c:pt>
                <c:pt idx="4631">
                  <c:v>-116.36475952837051</c:v>
                </c:pt>
                <c:pt idx="4632">
                  <c:v>-116.45014080338245</c:v>
                </c:pt>
                <c:pt idx="4633">
                  <c:v>-116.53602953248237</c:v>
                </c:pt>
                <c:pt idx="4634">
                  <c:v>-116.62242643671789</c:v>
                </c:pt>
                <c:pt idx="4635">
                  <c:v>-116.70933226343885</c:v>
                </c:pt>
                <c:pt idx="4636">
                  <c:v>-116.79674778627447</c:v>
                </c:pt>
                <c:pt idx="4637">
                  <c:v>-116.88467380511553</c:v>
                </c:pt>
                <c:pt idx="4638">
                  <c:v>-116.97311114610275</c:v>
                </c:pt>
                <c:pt idx="4639">
                  <c:v>-117.06206066161998</c:v>
                </c:pt>
                <c:pt idx="4640">
                  <c:v>-117.15152323029369</c:v>
                </c:pt>
                <c:pt idx="4641">
                  <c:v>-117.24149975699682</c:v>
                </c:pt>
                <c:pt idx="4642">
                  <c:v>-117.33199117285976</c:v>
                </c:pt>
                <c:pt idx="4643">
                  <c:v>-117.42299843528484</c:v>
                </c:pt>
                <c:pt idx="4644">
                  <c:v>-117.51452252796773</c:v>
                </c:pt>
                <c:pt idx="4645">
                  <c:v>-117.60656446092314</c:v>
                </c:pt>
                <c:pt idx="4646">
                  <c:v>-117.6991252705165</c:v>
                </c:pt>
                <c:pt idx="4647">
                  <c:v>-117.79220601950067</c:v>
                </c:pt>
                <c:pt idx="4648">
                  <c:v>-117.88580779705823</c:v>
                </c:pt>
                <c:pt idx="4649">
                  <c:v>-117.97993171884835</c:v>
                </c:pt>
                <c:pt idx="4650">
                  <c:v>-118.07457892706017</c:v>
                </c:pt>
                <c:pt idx="4651">
                  <c:v>-118.16975059046969</c:v>
                </c:pt>
                <c:pt idx="4652">
                  <c:v>-118.26544790450401</c:v>
                </c:pt>
                <c:pt idx="4653">
                  <c:v>-118.36167209130889</c:v>
                </c:pt>
                <c:pt idx="4654">
                  <c:v>-118.45842439982289</c:v>
                </c:pt>
                <c:pt idx="4655">
                  <c:v>-118.55570610585595</c:v>
                </c:pt>
                <c:pt idx="4656">
                  <c:v>-118.6535185121737</c:v>
                </c:pt>
                <c:pt idx="4657">
                  <c:v>-118.75186294858678</c:v>
                </c:pt>
                <c:pt idx="4658">
                  <c:v>-118.85074077204561</c:v>
                </c:pt>
                <c:pt idx="4659">
                  <c:v>-118.95015336674</c:v>
                </c:pt>
                <c:pt idx="4660">
                  <c:v>-119.0501021442048</c:v>
                </c:pt>
                <c:pt idx="4661">
                  <c:v>-119.15058854342993</c:v>
                </c:pt>
                <c:pt idx="4662">
                  <c:v>-119.25161403097636</c:v>
                </c:pt>
                <c:pt idx="4663">
                  <c:v>-119.35318010109718</c:v>
                </c:pt>
                <c:pt idx="4664">
                  <c:v>-119.45528827586423</c:v>
                </c:pt>
                <c:pt idx="4665">
                  <c:v>-119.55794010529964</c:v>
                </c:pt>
                <c:pt idx="4666">
                  <c:v>-119.66113716751302</c:v>
                </c:pt>
                <c:pt idx="4667">
                  <c:v>-119.76488106884449</c:v>
                </c:pt>
                <c:pt idx="4668">
                  <c:v>-119.86917344401215</c:v>
                </c:pt>
                <c:pt idx="4669">
                  <c:v>-119.97401595626619</c:v>
                </c:pt>
                <c:pt idx="4670">
                  <c:v>-120.0794102975474</c:v>
                </c:pt>
                <c:pt idx="4671">
                  <c:v>-120.18535818865212</c:v>
                </c:pt>
                <c:pt idx="4672">
                  <c:v>-120.29186137940221</c:v>
                </c:pt>
                <c:pt idx="4673">
                  <c:v>-120.39892164882106</c:v>
                </c:pt>
                <c:pt idx="4674">
                  <c:v>-120.5065408053147</c:v>
                </c:pt>
                <c:pt idx="4675">
                  <c:v>-120.61472068685941</c:v>
                </c:pt>
                <c:pt idx="4676">
                  <c:v>-120.72346316119392</c:v>
                </c:pt>
                <c:pt idx="4677">
                  <c:v>-120.83277012601904</c:v>
                </c:pt>
                <c:pt idx="4678">
                  <c:v>-120.9426435092014</c:v>
                </c:pt>
                <c:pt idx="4679">
                  <c:v>-121.05308526898457</c:v>
                </c:pt>
                <c:pt idx="4680">
                  <c:v>-121.16409739420504</c:v>
                </c:pt>
                <c:pt idx="4681">
                  <c:v>-121.2756819045149</c:v>
                </c:pt>
                <c:pt idx="4682">
                  <c:v>-121.38784085061035</c:v>
                </c:pt>
                <c:pt idx="4683">
                  <c:v>-121.50057631446664</c:v>
                </c:pt>
                <c:pt idx="4684">
                  <c:v>-121.61389040957854</c:v>
                </c:pt>
                <c:pt idx="4685">
                  <c:v>-121.72778528120821</c:v>
                </c:pt>
                <c:pt idx="4686">
                  <c:v>-121.84226310663782</c:v>
                </c:pt>
                <c:pt idx="4687">
                  <c:v>-121.95732609543077</c:v>
                </c:pt>
                <c:pt idx="4688">
                  <c:v>-122.07297648969715</c:v>
                </c:pt>
                <c:pt idx="4689">
                  <c:v>-122.1892165643677</c:v>
                </c:pt>
                <c:pt idx="4690">
                  <c:v>-122.30604862747285</c:v>
                </c:pt>
                <c:pt idx="4691">
                  <c:v>-122.4234750204301</c:v>
                </c:pt>
                <c:pt idx="4692">
                  <c:v>-122.54149811833643</c:v>
                </c:pt>
                <c:pt idx="4693">
                  <c:v>-122.66012033026983</c:v>
                </c:pt>
                <c:pt idx="4694">
                  <c:v>-122.77934409959565</c:v>
                </c:pt>
                <c:pt idx="4695">
                  <c:v>-122.8991719042819</c:v>
                </c:pt>
                <c:pt idx="4696">
                  <c:v>-123.01960625722046</c:v>
                </c:pt>
                <c:pt idx="4697">
                  <c:v>-123.14064970655653</c:v>
                </c:pt>
                <c:pt idx="4698">
                  <c:v>-123.26230483602498</c:v>
                </c:pt>
                <c:pt idx="4699">
                  <c:v>-123.3845742652948</c:v>
                </c:pt>
                <c:pt idx="4700">
                  <c:v>-123.50746065032038</c:v>
                </c:pt>
                <c:pt idx="4701">
                  <c:v>-123.63096668370177</c:v>
                </c:pt>
                <c:pt idx="4702">
                  <c:v>-123.7550950950512</c:v>
                </c:pt>
                <c:pt idx="4703">
                  <c:v>-123.87984865136978</c:v>
                </c:pt>
                <c:pt idx="4704">
                  <c:v>-124.00523015743022</c:v>
                </c:pt>
                <c:pt idx="4705">
                  <c:v>-124.13124245616956</c:v>
                </c:pt>
                <c:pt idx="4706">
                  <c:v>-124.25788842908899</c:v>
                </c:pt>
                <c:pt idx="4707">
                  <c:v>-124.38517099666322</c:v>
                </c:pt>
                <c:pt idx="4708">
                  <c:v>-124.51309311875811</c:v>
                </c:pt>
                <c:pt idx="4709">
                  <c:v>-124.64165779505747</c:v>
                </c:pt>
                <c:pt idx="4710">
                  <c:v>-124.77086806549814</c:v>
                </c:pt>
                <c:pt idx="4711">
                  <c:v>-124.90072701071549</c:v>
                </c:pt>
                <c:pt idx="4712">
                  <c:v>-125.03123775249691</c:v>
                </c:pt>
                <c:pt idx="4713">
                  <c:v>-125.16240345424571</c:v>
                </c:pt>
                <c:pt idx="4714">
                  <c:v>-125.29422732145466</c:v>
                </c:pt>
                <c:pt idx="4715">
                  <c:v>-125.42671260218869</c:v>
                </c:pt>
                <c:pt idx="4716">
                  <c:v>-125.55986258757835</c:v>
                </c:pt>
                <c:pt idx="4717">
                  <c:v>-125.69368061232308</c:v>
                </c:pt>
                <c:pt idx="4718">
                  <c:v>-125.82817005520525</c:v>
                </c:pt>
                <c:pt idx="4719">
                  <c:v>-125.96333433961418</c:v>
                </c:pt>
                <c:pt idx="4720">
                  <c:v>-126.09917693408178</c:v>
                </c:pt>
                <c:pt idx="4721">
                  <c:v>-126.23570135282834</c:v>
                </c:pt>
                <c:pt idx="4722">
                  <c:v>-126.37291115632023</c:v>
                </c:pt>
                <c:pt idx="4723">
                  <c:v>-126.51080995183852</c:v>
                </c:pt>
                <c:pt idx="4724">
                  <c:v>-126.64940139406006</c:v>
                </c:pt>
                <c:pt idx="4725">
                  <c:v>-126.78868918564909</c:v>
                </c:pt>
                <c:pt idx="4726">
                  <c:v>-126.9286770778627</c:v>
                </c:pt>
                <c:pt idx="4727">
                  <c:v>-127.06936887116655</c:v>
                </c:pt>
                <c:pt idx="4728">
                  <c:v>-127.21076841586591</c:v>
                </c:pt>
                <c:pt idx="4729">
                  <c:v>-127.35287961274672</c:v>
                </c:pt>
                <c:pt idx="4730">
                  <c:v>-127.49570641373219</c:v>
                </c:pt>
                <c:pt idx="4731">
                  <c:v>-127.639252822551</c:v>
                </c:pt>
                <c:pt idx="4732">
                  <c:v>-127.78352289542042</c:v>
                </c:pt>
                <c:pt idx="4733">
                  <c:v>-127.92852074174266</c:v>
                </c:pt>
                <c:pt idx="4734">
                  <c:v>-128.07425052481639</c:v>
                </c:pt>
                <c:pt idx="4735">
                  <c:v>-128.22071646256123</c:v>
                </c:pt>
                <c:pt idx="4736">
                  <c:v>-128.36792282825937</c:v>
                </c:pt>
                <c:pt idx="4737">
                  <c:v>-128.51587395130966</c:v>
                </c:pt>
                <c:pt idx="4738">
                  <c:v>-128.66457421800027</c:v>
                </c:pt>
                <c:pt idx="4739">
                  <c:v>-128.81402807229455</c:v>
                </c:pt>
                <c:pt idx="4740">
                  <c:v>-128.96424001663493</c:v>
                </c:pt>
                <c:pt idx="4741">
                  <c:v>-129.1152146127622</c:v>
                </c:pt>
                <c:pt idx="4742">
                  <c:v>-129.26695648255244</c:v>
                </c:pt>
                <c:pt idx="4743">
                  <c:v>-129.41947030887101</c:v>
                </c:pt>
                <c:pt idx="4744">
                  <c:v>-129.57276083644467</c:v>
                </c:pt>
                <c:pt idx="4745">
                  <c:v>-129.72683287275061</c:v>
                </c:pt>
                <c:pt idx="4746">
                  <c:v>-129.88169128892582</c:v>
                </c:pt>
                <c:pt idx="4747">
                  <c:v>-130.03734102069316</c:v>
                </c:pt>
                <c:pt idx="4748">
                  <c:v>-130.19378706930939</c:v>
                </c:pt>
                <c:pt idx="4749">
                  <c:v>-130.35103450253047</c:v>
                </c:pt>
                <c:pt idx="4750">
                  <c:v>-130.50908845559917</c:v>
                </c:pt>
                <c:pt idx="4751">
                  <c:v>-130.66795413225188</c:v>
                </c:pt>
                <c:pt idx="4752">
                  <c:v>-130.82763680574777</c:v>
                </c:pt>
                <c:pt idx="4753">
                  <c:v>-130.98814181991898</c:v>
                </c:pt>
                <c:pt idx="4754">
                  <c:v>-131.1494745902437</c:v>
                </c:pt>
                <c:pt idx="4755">
                  <c:v>-131.31164060494098</c:v>
                </c:pt>
                <c:pt idx="4756">
                  <c:v>-131.47464542609029</c:v>
                </c:pt>
                <c:pt idx="4757">
                  <c:v>-131.63849469077346</c:v>
                </c:pt>
                <c:pt idx="4758">
                  <c:v>-131.80319411224212</c:v>
                </c:pt>
                <c:pt idx="4759">
                  <c:v>-131.96874948110974</c:v>
                </c:pt>
                <c:pt idx="4760">
                  <c:v>-132.13516666656989</c:v>
                </c:pt>
                <c:pt idx="4761">
                  <c:v>-132.30245161763952</c:v>
                </c:pt>
                <c:pt idx="4762">
                  <c:v>-132.4706103644304</c:v>
                </c:pt>
                <c:pt idx="4763">
                  <c:v>-132.63964901944809</c:v>
                </c:pt>
                <c:pt idx="4764">
                  <c:v>-132.80957377891804</c:v>
                </c:pt>
                <c:pt idx="4765">
                  <c:v>-132.98039092414234</c:v>
                </c:pt>
                <c:pt idx="4766">
                  <c:v>-133.15210682288469</c:v>
                </c:pt>
                <c:pt idx="4767">
                  <c:v>-133.32472793078676</c:v>
                </c:pt>
                <c:pt idx="4768">
                  <c:v>-133.49826079281547</c:v>
                </c:pt>
                <c:pt idx="4769">
                  <c:v>-133.67271204474275</c:v>
                </c:pt>
                <c:pt idx="4770">
                  <c:v>-133.84808841465698</c:v>
                </c:pt>
                <c:pt idx="4771">
                  <c:v>-134.02439672451015</c:v>
                </c:pt>
                <c:pt idx="4772">
                  <c:v>-134.20164389169682</c:v>
                </c:pt>
                <c:pt idx="4773">
                  <c:v>-134.37983693067198</c:v>
                </c:pt>
                <c:pt idx="4774">
                  <c:v>-134.55898295460204</c:v>
                </c:pt>
                <c:pt idx="4775">
                  <c:v>-134.73908917705572</c:v>
                </c:pt>
                <c:pt idx="4776">
                  <c:v>-134.9201629137315</c:v>
                </c:pt>
                <c:pt idx="4777">
                  <c:v>-135.1022115842257</c:v>
                </c:pt>
                <c:pt idx="4778">
                  <c:v>-135.28524271384009</c:v>
                </c:pt>
                <c:pt idx="4779">
                  <c:v>-135.4692639354322</c:v>
                </c:pt>
                <c:pt idx="4780">
                  <c:v>-135.65428299130642</c:v>
                </c:pt>
                <c:pt idx="4781">
                  <c:v>-135.84030773515121</c:v>
                </c:pt>
                <c:pt idx="4782">
                  <c:v>-136.02734613401856</c:v>
                </c:pt>
                <c:pt idx="4783">
                  <c:v>-136.21540627035284</c:v>
                </c:pt>
                <c:pt idx="4784">
                  <c:v>-136.40449634406409</c:v>
                </c:pt>
                <c:pt idx="4785">
                  <c:v>-136.59462467465241</c:v>
                </c:pt>
                <c:pt idx="4786">
                  <c:v>-136.78579970338095</c:v>
                </c:pt>
                <c:pt idx="4787">
                  <c:v>-136.97802999550137</c:v>
                </c:pt>
                <c:pt idx="4788">
                  <c:v>-137.17132424253188</c:v>
                </c:pt>
                <c:pt idx="4789">
                  <c:v>-137.36569126459034</c:v>
                </c:pt>
                <c:pt idx="4790">
                  <c:v>-137.56114001278206</c:v>
                </c:pt>
                <c:pt idx="4791">
                  <c:v>-137.75767957164743</c:v>
                </c:pt>
                <c:pt idx="4792">
                  <c:v>-137.95531916166573</c:v>
                </c:pt>
                <c:pt idx="4793">
                  <c:v>-138.15406814182376</c:v>
                </c:pt>
                <c:pt idx="4794">
                  <c:v>-138.35393601224348</c:v>
                </c:pt>
                <c:pt idx="4795">
                  <c:v>-138.55493241687731</c:v>
                </c:pt>
                <c:pt idx="4796">
                  <c:v>-138.75706714626736</c:v>
                </c:pt>
                <c:pt idx="4797">
                  <c:v>-138.96035014037483</c:v>
                </c:pt>
                <c:pt idx="4798">
                  <c:v>-139.16479149147906</c:v>
                </c:pt>
                <c:pt idx="4799">
                  <c:v>-139.37040144714973</c:v>
                </c:pt>
                <c:pt idx="4800">
                  <c:v>-139.57719041329221</c:v>
                </c:pt>
                <c:pt idx="4801">
                  <c:v>-139.7851689572723</c:v>
                </c:pt>
                <c:pt idx="4802">
                  <c:v>-139.99434781111751</c:v>
                </c:pt>
                <c:pt idx="4803">
                  <c:v>-140.20473787480202</c:v>
                </c:pt>
                <c:pt idx="4804">
                  <c:v>-140.4163502196146</c:v>
                </c:pt>
                <c:pt idx="4805">
                  <c:v>-140.62919609161423</c:v>
                </c:pt>
                <c:pt idx="4806">
                  <c:v>-140.84328691517365</c:v>
                </c:pt>
                <c:pt idx="4807">
                  <c:v>-141.05863429661625</c:v>
                </c:pt>
                <c:pt idx="4808">
                  <c:v>-141.27525002794795</c:v>
                </c:pt>
                <c:pt idx="4809">
                  <c:v>-141.4931460906858</c:v>
                </c:pt>
                <c:pt idx="4810">
                  <c:v>-141.71233465978878</c:v>
                </c:pt>
                <c:pt idx="4811">
                  <c:v>-141.9328281076931</c:v>
                </c:pt>
                <c:pt idx="4812">
                  <c:v>-142.15463900845333</c:v>
                </c:pt>
                <c:pt idx="4813">
                  <c:v>-142.37778014199608</c:v>
                </c:pt>
                <c:pt idx="4814">
                  <c:v>-142.60226449848832</c:v>
                </c:pt>
                <c:pt idx="4815">
                  <c:v>-142.82810528282195</c:v>
                </c:pt>
                <c:pt idx="4816">
                  <c:v>-143.05531591922329</c:v>
                </c:pt>
                <c:pt idx="4817">
                  <c:v>-143.28391005598593</c:v>
                </c:pt>
                <c:pt idx="4818">
                  <c:v>-143.51390157033552</c:v>
                </c:pt>
                <c:pt idx="4819">
                  <c:v>-143.74530457342834</c:v>
                </c:pt>
                <c:pt idx="4820">
                  <c:v>-143.97813341548937</c:v>
                </c:pt>
                <c:pt idx="4821">
                  <c:v>-144.21240269109268</c:v>
                </c:pt>
                <c:pt idx="4822">
                  <c:v>-144.44812724459231</c:v>
                </c:pt>
                <c:pt idx="4823">
                  <c:v>-144.68532217570345</c:v>
                </c:pt>
                <c:pt idx="4824">
                  <c:v>-144.92400284524643</c:v>
                </c:pt>
                <c:pt idx="4825">
                  <c:v>-145.16418488105049</c:v>
                </c:pt>
                <c:pt idx="4826">
                  <c:v>-145.40588418403064</c:v>
                </c:pt>
                <c:pt idx="4827">
                  <c:v>-145.64911693443739</c:v>
                </c:pt>
                <c:pt idx="4828">
                  <c:v>-145.89389959829006</c:v>
                </c:pt>
                <c:pt idx="4829">
                  <c:v>-146.1402489339969</c:v>
                </c:pt>
                <c:pt idx="4830">
                  <c:v>-146.38818199917108</c:v>
                </c:pt>
                <c:pt idx="4831">
                  <c:v>-146.63771615764585</c:v>
                </c:pt>
                <c:pt idx="4832">
                  <c:v>-146.88886908670159</c:v>
                </c:pt>
                <c:pt idx="4833">
                  <c:v>-147.14165878450498</c:v>
                </c:pt>
                <c:pt idx="4834">
                  <c:v>-147.39610357777673</c:v>
                </c:pt>
                <c:pt idx="4835">
                  <c:v>-147.65222212968669</c:v>
                </c:pt>
                <c:pt idx="4836">
                  <c:v>-147.91003344799327</c:v>
                </c:pt>
                <c:pt idx="4837">
                  <c:v>-148.16955689342919</c:v>
                </c:pt>
                <c:pt idx="4838">
                  <c:v>-148.43081218834749</c:v>
                </c:pt>
                <c:pt idx="4839">
                  <c:v>-148.69381942563493</c:v>
                </c:pt>
                <c:pt idx="4840">
                  <c:v>-148.95859907790435</c:v>
                </c:pt>
                <c:pt idx="4841">
                  <c:v>-149.22517200697354</c:v>
                </c:pt>
                <c:pt idx="4842">
                  <c:v>-149.49355947364649</c:v>
                </c:pt>
                <c:pt idx="4843">
                  <c:v>-149.76378314780175</c:v>
                </c:pt>
                <c:pt idx="4844">
                  <c:v>-150.03586511880846</c:v>
                </c:pt>
                <c:pt idx="4845">
                  <c:v>-150.30982790627246</c:v>
                </c:pt>
                <c:pt idx="4846">
                  <c:v>-150.58569447113487</c:v>
                </c:pt>
                <c:pt idx="4847">
                  <c:v>-150.86348822712935</c:v>
                </c:pt>
                <c:pt idx="4848">
                  <c:v>-151.14323305261766</c:v>
                </c:pt>
                <c:pt idx="4849">
                  <c:v>-151.4249533028148</c:v>
                </c:pt>
                <c:pt idx="4850">
                  <c:v>-151.70867382242224</c:v>
                </c:pt>
                <c:pt idx="4851">
                  <c:v>-151.99441995868145</c:v>
                </c:pt>
                <c:pt idx="4852">
                  <c:v>-152.28221757487074</c:v>
                </c:pt>
                <c:pt idx="4853">
                  <c:v>-152.57209306425659</c:v>
                </c:pt>
                <c:pt idx="4854">
                  <c:v>-152.8640733645239</c:v>
                </c:pt>
                <c:pt idx="4855">
                  <c:v>-153.15818597270157</c:v>
                </c:pt>
                <c:pt idx="4856">
                  <c:v>-153.45445896060559</c:v>
                </c:pt>
                <c:pt idx="4857">
                  <c:v>-153.75292099081884</c:v>
                </c:pt>
                <c:pt idx="4858">
                  <c:v>-154.05360133323387</c:v>
                </c:pt>
                <c:pt idx="4859">
                  <c:v>-154.3565298821805</c:v>
                </c:pt>
                <c:pt idx="4860">
                  <c:v>-154.66173717416135</c:v>
                </c:pt>
                <c:pt idx="4861">
                  <c:v>-154.9692544062255</c:v>
                </c:pt>
                <c:pt idx="4862">
                  <c:v>-155.27911345500567</c:v>
                </c:pt>
                <c:pt idx="4863">
                  <c:v>-155.59134689644614</c:v>
                </c:pt>
                <c:pt idx="4864">
                  <c:v>-155.90598802625561</c:v>
                </c:pt>
                <c:pt idx="4865">
                  <c:v>-156.22307088111526</c:v>
                </c:pt>
                <c:pt idx="4866">
                  <c:v>-156.54263026067309</c:v>
                </c:pt>
                <c:pt idx="4867">
                  <c:v>-156.86470175036618</c:v>
                </c:pt>
                <c:pt idx="4868">
                  <c:v>-157.18932174509982</c:v>
                </c:pt>
                <c:pt idx="4869">
                  <c:v>-157.51652747383298</c:v>
                </c:pt>
                <c:pt idx="4870">
                  <c:v>-157.84635702510047</c:v>
                </c:pt>
                <c:pt idx="4871">
                  <c:v>-158.17884937352551</c:v>
                </c:pt>
                <c:pt idx="4872">
                  <c:v>-158.51404440736073</c:v>
                </c:pt>
                <c:pt idx="4873">
                  <c:v>-158.85198295711177</c:v>
                </c:pt>
                <c:pt idx="4874">
                  <c:v>-159.19270682529179</c:v>
                </c:pt>
                <c:pt idx="4875">
                  <c:v>-159.53625881736264</c:v>
                </c:pt>
                <c:pt idx="4876">
                  <c:v>-159.88268277391666</c:v>
                </c:pt>
                <c:pt idx="4877">
                  <c:v>-160.23202360416548</c:v>
                </c:pt>
                <c:pt idx="4878">
                  <c:v>-160.58432732079112</c:v>
                </c:pt>
                <c:pt idx="4879">
                  <c:v>-160.93964107623799</c:v>
                </c:pt>
                <c:pt idx="4880">
                  <c:v>-161.2980132005043</c:v>
                </c:pt>
                <c:pt idx="4881">
                  <c:v>-161.65949324052119</c:v>
                </c:pt>
                <c:pt idx="4882">
                  <c:v>-162.02413200118869</c:v>
                </c:pt>
                <c:pt idx="4883">
                  <c:v>-162.39198158816211</c:v>
                </c:pt>
                <c:pt idx="4884">
                  <c:v>-162.76309545247261</c:v>
                </c:pt>
                <c:pt idx="4885">
                  <c:v>-163.13752843708212</c:v>
                </c:pt>
                <c:pt idx="4886">
                  <c:v>-163.51533682546818</c:v>
                </c:pt>
                <c:pt idx="4887">
                  <c:v>-163.89657839235409</c:v>
                </c:pt>
                <c:pt idx="4888">
                  <c:v>-164.28131245668808</c:v>
                </c:pt>
                <c:pt idx="4889">
                  <c:v>-164.66959993700615</c:v>
                </c:pt>
                <c:pt idx="4890">
                  <c:v>-165.06150340929287</c:v>
                </c:pt>
                <c:pt idx="4891">
                  <c:v>-165.45708716749067</c:v>
                </c:pt>
                <c:pt idx="4892">
                  <c:v>-165.85641728679337</c:v>
                </c:pt>
                <c:pt idx="4893">
                  <c:v>-166.25956168988733</c:v>
                </c:pt>
                <c:pt idx="4894">
                  <c:v>-166.66659021630085</c:v>
                </c:pt>
                <c:pt idx="4895">
                  <c:v>-167.0775746950429</c:v>
                </c:pt>
                <c:pt idx="4896">
                  <c:v>-167.49258902071438</c:v>
                </c:pt>
                <c:pt idx="4897">
                  <c:v>-167.91170923330097</c:v>
                </c:pt>
                <c:pt idx="4898">
                  <c:v>-168.33501360185451</c:v>
                </c:pt>
                <c:pt idx="4899">
                  <c:v>-168.76258271230054</c:v>
                </c:pt>
                <c:pt idx="4900">
                  <c:v>-169.19449955961272</c:v>
                </c:pt>
                <c:pt idx="4901">
                  <c:v>-169.63084964462166</c:v>
                </c:pt>
                <c:pt idx="4902">
                  <c:v>-170.0717210757353</c:v>
                </c:pt>
                <c:pt idx="4903">
                  <c:v>-170.51720467587921</c:v>
                </c:pt>
                <c:pt idx="4904">
                  <c:v>-170.96739409497798</c:v>
                </c:pt>
                <c:pt idx="4905">
                  <c:v>-171.42238592832405</c:v>
                </c:pt>
                <c:pt idx="4906">
                  <c:v>-171.88227984121241</c:v>
                </c:pt>
                <c:pt idx="4907">
                  <c:v>-172.3471787002411</c:v>
                </c:pt>
                <c:pt idx="4908">
                  <c:v>-172.81718871170685</c:v>
                </c:pt>
                <c:pt idx="4909">
                  <c:v>-173.29241956756681</c:v>
                </c:pt>
                <c:pt idx="4910">
                  <c:v>-173.77298459946553</c:v>
                </c:pt>
                <c:pt idx="4911">
                  <c:v>-174.25900094136364</c:v>
                </c:pt>
                <c:pt idx="4912">
                  <c:v>-174.7505897013616</c:v>
                </c:pt>
                <c:pt idx="4913">
                  <c:v>-175.24787614333519</c:v>
                </c:pt>
                <c:pt idx="4914">
                  <c:v>-175.75098987908007</c:v>
                </c:pt>
                <c:pt idx="4915">
                  <c:v>-176.26006507168495</c:v>
                </c:pt>
                <c:pt idx="4916">
                  <c:v>-176.77524065094727</c:v>
                </c:pt>
                <c:pt idx="4917">
                  <c:v>-177.29666054168317</c:v>
                </c:pt>
                <c:pt idx="4918">
                  <c:v>-177.82447390587998</c:v>
                </c:pt>
                <c:pt idx="4919">
                  <c:v>-178.35883539970348</c:v>
                </c:pt>
                <c:pt idx="4920">
                  <c:v>-178.89990544647236</c:v>
                </c:pt>
                <c:pt idx="4921">
                  <c:v>-179.44785052679816</c:v>
                </c:pt>
                <c:pt idx="4922">
                  <c:v>-180.00284348721328</c:v>
                </c:pt>
                <c:pt idx="4923">
                  <c:v>-180.56506386870427</c:v>
                </c:pt>
                <c:pt idx="4924">
                  <c:v>-181.13469825672996</c:v>
                </c:pt>
                <c:pt idx="4925">
                  <c:v>-181.71194065441176</c:v>
                </c:pt>
                <c:pt idx="4926">
                  <c:v>-182.29699288078103</c:v>
                </c:pt>
                <c:pt idx="4927">
                  <c:v>-182.89006499611395</c:v>
                </c:pt>
                <c:pt idx="4928">
                  <c:v>-183.49137575660814</c:v>
                </c:pt>
                <c:pt idx="4929">
                  <c:v>-184.10115310085456</c:v>
                </c:pt>
                <c:pt idx="4930">
                  <c:v>-184.71963467081818</c:v>
                </c:pt>
                <c:pt idx="4931">
                  <c:v>-185.34706837029748</c:v>
                </c:pt>
                <c:pt idx="4932">
                  <c:v>-185.98371296415979</c:v>
                </c:pt>
                <c:pt idx="4933">
                  <c:v>-186.62983872195929</c:v>
                </c:pt>
                <c:pt idx="4934">
                  <c:v>-187.28572810996525</c:v>
                </c:pt>
                <c:pt idx="4935">
                  <c:v>-187.95167653601055</c:v>
                </c:pt>
                <c:pt idx="4936">
                  <c:v>-188.62799315209759</c:v>
                </c:pt>
                <c:pt idx="4937">
                  <c:v>-189.31500172020139</c:v>
                </c:pt>
                <c:pt idx="4938">
                  <c:v>-190.01304154735109</c:v>
                </c:pt>
                <c:pt idx="4939">
                  <c:v>-190.72246849674147</c:v>
                </c:pt>
                <c:pt idx="4940">
                  <c:v>-191.44365608242137</c:v>
                </c:pt>
                <c:pt idx="4941">
                  <c:v>-192.17699665598005</c:v>
                </c:pt>
                <c:pt idx="4942">
                  <c:v>-192.92290269468197</c:v>
                </c:pt>
                <c:pt idx="4943">
                  <c:v>-193.68180820162169</c:v>
                </c:pt>
                <c:pt idx="4944">
                  <c:v>-194.4541702298111</c:v>
                </c:pt>
                <c:pt idx="4945">
                  <c:v>-195.24047054359042</c:v>
                </c:pt>
                <c:pt idx="4946">
                  <c:v>-196.04121743248976</c:v>
                </c:pt>
                <c:pt idx="4947">
                  <c:v>-196.85694769463333</c:v>
                </c:pt>
                <c:pt idx="4948">
                  <c:v>-197.68822880908075</c:v>
                </c:pt>
                <c:pt idx="4949">
                  <c:v>-198.53566131910463</c:v>
                </c:pt>
                <c:pt idx="4950">
                  <c:v>-199.39988145148698</c:v>
                </c:pt>
                <c:pt idx="4951">
                  <c:v>-200.28156400043943</c:v>
                </c:pt>
                <c:pt idx="4952">
                  <c:v>-201.18142550889894</c:v>
                </c:pt>
                <c:pt idx="4953">
                  <c:v>-202.1002277847607</c:v>
                </c:pt>
                <c:pt idx="4954">
                  <c:v>-203.03878179529036</c:v>
                </c:pt>
                <c:pt idx="4955">
                  <c:v>-203.99795198959168</c:v>
                </c:pt>
                <c:pt idx="4956">
                  <c:v>-204.97866110685518</c:v>
                </c:pt>
                <c:pt idx="4957">
                  <c:v>-205.98189553742361</c:v>
                </c:pt>
                <c:pt idx="4958">
                  <c:v>-207.00871131473696</c:v>
                </c:pt>
                <c:pt idx="4959">
                  <c:v>-208.06024082938964</c:v>
                </c:pt>
                <c:pt idx="4960">
                  <c:v>-209.13770037232905</c:v>
                </c:pt>
                <c:pt idx="4961">
                  <c:v>-210.24239863317837</c:v>
                </c:pt>
                <c:pt idx="4962">
                  <c:v>-211.37574630257973</c:v>
                </c:pt>
                <c:pt idx="4963">
                  <c:v>-212.53926695529077</c:v>
                </c:pt>
                <c:pt idx="4964">
                  <c:v>-213.73460942462398</c:v>
                </c:pt>
                <c:pt idx="4965">
                  <c:v>-214.96356192043436</c:v>
                </c:pt>
                <c:pt idx="4966">
                  <c:v>-216.22806819397326</c:v>
                </c:pt>
                <c:pt idx="4967">
                  <c:v>-217.53024611642857</c:v>
                </c:pt>
                <c:pt idx="4968">
                  <c:v>-218.87240911694698</c:v>
                </c:pt>
                <c:pt idx="4969">
                  <c:v>-220.25709102512039</c:v>
                </c:pt>
                <c:pt idx="4970">
                  <c:v>-221.68707498803468</c:v>
                </c:pt>
                <c:pt idx="4971">
                  <c:v>-223.16542729112308</c:v>
                </c:pt>
                <c:pt idx="4972">
                  <c:v>-224.69553711586013</c:v>
                </c:pt>
                <c:pt idx="4973">
                  <c:v>-226.28116353054165</c:v>
                </c:pt>
                <c:pt idx="4974">
                  <c:v>-227.92649135301514</c:v>
                </c:pt>
                <c:pt idx="4975">
                  <c:v>-229.63619797462013</c:v>
                </c:pt>
                <c:pt idx="4976">
                  <c:v>-231.41553383198669</c:v>
                </c:pt>
                <c:pt idx="4977">
                  <c:v>-233.27042001459776</c:v>
                </c:pt>
                <c:pt idx="4978">
                  <c:v>-235.20756758227679</c:v>
                </c:pt>
                <c:pt idx="4979">
                  <c:v>-237.23462465797923</c:v>
                </c:pt>
                <c:pt idx="4980">
                  <c:v>-239.36035943513761</c:v>
                </c:pt>
                <c:pt idx="4981">
                  <c:v>-241.59489016502602</c:v>
                </c:pt>
                <c:pt idx="4982">
                  <c:v>-243.94997738342653</c:v>
                </c:pt>
                <c:pt idx="4983">
                  <c:v>-246.4393997508819</c:v>
                </c:pt>
                <c:pt idx="4984">
                  <c:v>-249.07944396714331</c:v>
                </c:pt>
                <c:pt idx="4985">
                  <c:v>-251.88955300860411</c:v>
                </c:pt>
                <c:pt idx="4986">
                  <c:v>-254.89319835427338</c:v>
                </c:pt>
                <c:pt idx="4987">
                  <c:v>-258.11907601566554</c:v>
                </c:pt>
                <c:pt idx="4988">
                  <c:v>-261.60278227274944</c:v>
                </c:pt>
                <c:pt idx="4989">
                  <c:v>-265.38922029109909</c:v>
                </c:pt>
                <c:pt idx="4990">
                  <c:v>-269.5361570266619</c:v>
                </c:pt>
                <c:pt idx="4991">
                  <c:v>-274.11966058564263</c:v>
                </c:pt>
                <c:pt idx="4992">
                  <c:v>-279.24275361004663</c:v>
                </c:pt>
                <c:pt idx="4993">
                  <c:v>-285.04987535857606</c:v>
                </c:pt>
                <c:pt idx="4994">
                  <c:v>-291.75256763857413</c:v>
                </c:pt>
                <c:pt idx="4995">
                  <c:v>-299.67879182228222</c:v>
                </c:pt>
                <c:pt idx="4996">
                  <c:v>-309.37797896061619</c:v>
                </c:pt>
                <c:pt idx="4997">
                  <c:v>-321.88012471490038</c:v>
                </c:pt>
                <c:pt idx="4998">
                  <c:v>-339.49760896792088</c:v>
                </c:pt>
                <c:pt idx="4999">
                  <c:v>-369.60905313456976</c:v>
                </c:pt>
                <c:pt idx="5000">
                  <c:v>-1640.6166991578041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AF-4B5C-9242-3DC604C2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80832"/>
        <c:axId val="866682752"/>
      </c:scatterChart>
      <c:valAx>
        <c:axId val="86668083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f[Hz]</a:t>
                </a:r>
              </a:p>
            </c:rich>
          </c:tx>
          <c:layout>
            <c:manualLayout>
              <c:xMode val="edge"/>
              <c:yMode val="edge"/>
              <c:x val="0.51063829787234039"/>
              <c:y val="0.89362011327531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682752"/>
        <c:crossesAt val="-200"/>
        <c:crossBetween val="midCat"/>
      </c:valAx>
      <c:valAx>
        <c:axId val="866682752"/>
        <c:scaling>
          <c:orientation val="minMax"/>
          <c:max val="0"/>
          <c:min val="-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H(f) [dB]</a:t>
                </a:r>
              </a:p>
            </c:rich>
          </c:tx>
          <c:layout>
            <c:manualLayout>
              <c:xMode val="edge"/>
              <c:yMode val="edge"/>
              <c:x val="2.1276595744680847E-2"/>
              <c:y val="0.354611134134548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680832"/>
        <c:crosses val="autoZero"/>
        <c:crossBetween val="midCat"/>
        <c:majorUnit val="2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19</xdr:row>
      <xdr:rowOff>7620</xdr:rowOff>
    </xdr:from>
    <xdr:to>
      <xdr:col>11</xdr:col>
      <xdr:colOff>186690</xdr:colOff>
      <xdr:row>56</xdr:row>
      <xdr:rowOff>0</xdr:rowOff>
    </xdr:to>
    <xdr:graphicFrame macro="">
      <xdr:nvGraphicFramePr>
        <xdr:cNvPr id="57372" name="Chart 1">
          <a:extLst>
            <a:ext uri="{FF2B5EF4-FFF2-40B4-BE49-F238E27FC236}">
              <a16:creationId xmlns:a16="http://schemas.microsoft.com/office/drawing/2014/main" id="{00000000-0008-0000-0000-00001C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19050</xdr:rowOff>
    </xdr:from>
    <xdr:to>
      <xdr:col>4</xdr:col>
      <xdr:colOff>400050</xdr:colOff>
      <xdr:row>1</xdr:row>
      <xdr:rowOff>0</xdr:rowOff>
    </xdr:to>
    <xdr:pic>
      <xdr:nvPicPr>
        <xdr:cNvPr id="57373" name="Picture 11" descr="adilogo4">
          <a:extLst>
            <a:ext uri="{FF2B5EF4-FFF2-40B4-BE49-F238E27FC236}">
              <a16:creationId xmlns:a16="http://schemas.microsoft.com/office/drawing/2014/main" id="{00000000-0008-0000-0000-00001D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050"/>
          <a:ext cx="1905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42"/>
  <sheetViews>
    <sheetView tabSelected="1" topLeftCell="A2" zoomScaleNormal="100" workbookViewId="0">
      <selection activeCell="A2" sqref="A2"/>
    </sheetView>
  </sheetViews>
  <sheetFormatPr defaultColWidth="9.109375" defaultRowHeight="10.199999999999999" x14ac:dyDescent="0.2"/>
  <cols>
    <col min="1" max="1" width="6.33203125" style="2" customWidth="1"/>
    <col min="2" max="2" width="5.6640625" style="2" customWidth="1"/>
    <col min="3" max="3" width="6.44140625" style="2" customWidth="1"/>
    <col min="4" max="4" width="6.44140625" style="12" customWidth="1"/>
    <col min="5" max="5" width="8.33203125" style="12" customWidth="1"/>
    <col min="6" max="6" width="3.33203125" style="12" customWidth="1"/>
    <col min="7" max="7" width="7.88671875" style="12" customWidth="1"/>
    <col min="8" max="8" width="70.33203125" style="2" customWidth="1"/>
    <col min="9" max="14" width="6.6640625" style="2" customWidth="1"/>
    <col min="15" max="16384" width="9.109375" style="2"/>
  </cols>
  <sheetData>
    <row r="1" spans="1:29" ht="46.95" customHeight="1" x14ac:dyDescent="0.2"/>
    <row r="2" spans="1:29" ht="15.6" x14ac:dyDescent="0.3">
      <c r="A2" s="20" t="s">
        <v>81</v>
      </c>
      <c r="B2" s="20"/>
      <c r="D2" s="2"/>
      <c r="E2" s="2"/>
      <c r="F2" s="2"/>
      <c r="G2" s="2"/>
      <c r="I2" s="13"/>
      <c r="J2" s="59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x14ac:dyDescent="0.2">
      <c r="A3" s="35" t="s">
        <v>16</v>
      </c>
      <c r="B3" s="35"/>
      <c r="C3" s="37" t="s">
        <v>75</v>
      </c>
      <c r="D3" s="37"/>
      <c r="E3" s="36"/>
      <c r="F3" s="36"/>
      <c r="G3" s="38"/>
      <c r="H3" s="38"/>
      <c r="I3" s="13"/>
      <c r="J3" s="13"/>
      <c r="K3" s="13"/>
      <c r="L3" s="14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0.8" thickBot="1" x14ac:dyDescent="0.25">
      <c r="A4" s="58"/>
      <c r="B4" s="58"/>
      <c r="C4" s="18"/>
      <c r="D4" s="18"/>
      <c r="E4" s="18"/>
      <c r="F4" s="18"/>
      <c r="G4" s="18"/>
      <c r="H4" s="18"/>
      <c r="I4" s="13"/>
      <c r="J4" s="13"/>
      <c r="K4" s="13"/>
      <c r="L4" s="14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0.8" thickTop="1" x14ac:dyDescent="0.2">
      <c r="A5" s="66" t="s">
        <v>26</v>
      </c>
      <c r="B5" s="67"/>
      <c r="C5" s="68"/>
      <c r="D5" s="69" t="s">
        <v>27</v>
      </c>
      <c r="E5" s="70" t="s">
        <v>28</v>
      </c>
      <c r="F5" s="68" t="s">
        <v>29</v>
      </c>
      <c r="G5" s="68" t="s">
        <v>30</v>
      </c>
      <c r="H5" s="71" t="s">
        <v>31</v>
      </c>
      <c r="I5" s="13"/>
      <c r="J5" s="13"/>
      <c r="K5" s="13"/>
      <c r="L5" s="1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">
      <c r="A6" s="74" t="s">
        <v>38</v>
      </c>
      <c r="B6" s="39"/>
      <c r="C6" s="13"/>
      <c r="D6" s="61" t="s">
        <v>40</v>
      </c>
      <c r="E6" s="101">
        <v>8</v>
      </c>
      <c r="F6" s="13" t="s">
        <v>39</v>
      </c>
      <c r="G6" s="13" t="s">
        <v>77</v>
      </c>
      <c r="H6" s="62" t="s">
        <v>76</v>
      </c>
    </row>
    <row r="7" spans="1:29" x14ac:dyDescent="0.2">
      <c r="A7" s="75" t="s">
        <v>48</v>
      </c>
      <c r="B7" s="34"/>
      <c r="C7" s="12"/>
      <c r="D7" s="52" t="s">
        <v>53</v>
      </c>
      <c r="E7" s="102">
        <v>4</v>
      </c>
      <c r="G7" s="12" t="s">
        <v>78</v>
      </c>
      <c r="H7" s="63" t="s">
        <v>61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">
      <c r="A8" s="74" t="s">
        <v>10</v>
      </c>
      <c r="B8" s="60"/>
      <c r="C8" s="13"/>
      <c r="D8" s="61" t="s">
        <v>5</v>
      </c>
      <c r="E8" s="103">
        <v>5</v>
      </c>
      <c r="G8" s="13" t="s">
        <v>56</v>
      </c>
      <c r="H8" s="62" t="s">
        <v>70</v>
      </c>
      <c r="I8" s="13"/>
      <c r="J8" s="13"/>
      <c r="K8" s="13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x14ac:dyDescent="0.2">
      <c r="A9" s="75" t="s">
        <v>35</v>
      </c>
      <c r="B9" s="34"/>
      <c r="C9" s="12"/>
      <c r="D9" s="53"/>
      <c r="E9" s="102">
        <v>1</v>
      </c>
      <c r="G9" s="12" t="s">
        <v>25</v>
      </c>
      <c r="H9" s="63" t="s">
        <v>79</v>
      </c>
      <c r="I9" s="13"/>
      <c r="J9" s="21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2">
      <c r="A10" s="75" t="s">
        <v>63</v>
      </c>
      <c r="B10" s="34"/>
      <c r="C10" s="12"/>
      <c r="D10" s="52" t="s">
        <v>64</v>
      </c>
      <c r="E10" s="102">
        <v>0</v>
      </c>
      <c r="G10" s="12" t="s">
        <v>25</v>
      </c>
      <c r="H10" s="63" t="s">
        <v>80</v>
      </c>
      <c r="I10" s="13"/>
      <c r="J10" s="2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x14ac:dyDescent="0.2">
      <c r="A11" s="75" t="s">
        <v>65</v>
      </c>
      <c r="B11" s="34"/>
      <c r="C11" s="12"/>
      <c r="D11" s="108" t="s">
        <v>68</v>
      </c>
      <c r="E11" s="102">
        <v>2500</v>
      </c>
      <c r="G11" s="12" t="s">
        <v>66</v>
      </c>
      <c r="H11" s="63" t="s">
        <v>67</v>
      </c>
      <c r="I11" s="13"/>
      <c r="J11" s="21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0.8" thickBot="1" x14ac:dyDescent="0.25">
      <c r="A12" s="76"/>
      <c r="B12" s="94"/>
      <c r="C12" s="18"/>
      <c r="D12" s="54"/>
      <c r="E12" s="95"/>
      <c r="F12" s="51"/>
      <c r="G12" s="18"/>
      <c r="H12" s="111" t="str">
        <f>IF(AND(f_ord=5,s3_map=1), "ERROR", "")</f>
        <v/>
      </c>
      <c r="I12" s="13"/>
      <c r="J12" s="13"/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0.8" thickTop="1" x14ac:dyDescent="0.2">
      <c r="A13" s="59"/>
      <c r="B13" s="60"/>
      <c r="C13" s="13"/>
      <c r="D13" s="61"/>
      <c r="E13" s="65"/>
      <c r="G13" s="13"/>
      <c r="H13" s="13"/>
      <c r="I13" s="13"/>
      <c r="J13" s="13"/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idden="1" x14ac:dyDescent="0.2">
      <c r="D14" s="72" t="s">
        <v>42</v>
      </c>
    </row>
    <row r="15" spans="1:29" hidden="1" x14ac:dyDescent="0.2">
      <c r="A15" s="39" t="s">
        <v>41</v>
      </c>
      <c r="B15" s="39"/>
      <c r="C15" s="39"/>
      <c r="D15" s="61" t="s">
        <v>11</v>
      </c>
      <c r="E15" s="53">
        <f ca="1">IF(f_ord=5, Constants!C28,   IF(s3_map=0, Constants!I28, 1) )</f>
        <v>4</v>
      </c>
      <c r="G15" s="13"/>
      <c r="H15" s="12"/>
      <c r="I15" s="39"/>
      <c r="J15" s="13"/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idden="1" x14ac:dyDescent="0.2">
      <c r="A16" s="21" t="s">
        <v>9</v>
      </c>
      <c r="B16" s="21"/>
      <c r="C16" s="21"/>
      <c r="D16" s="22" t="s">
        <v>4</v>
      </c>
      <c r="E16" s="21">
        <f ca="1">IF(f_ord=5,Constants!B28,     IF(s3_map=0, Constants!H28, FilterReg*32) )</f>
        <v>32</v>
      </c>
      <c r="F16" s="4"/>
      <c r="G16" s="13"/>
      <c r="H16" s="39" t="s">
        <v>20</v>
      </c>
      <c r="I16" s="13"/>
      <c r="J16" s="13"/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idden="1" x14ac:dyDescent="0.2">
      <c r="A17" s="21" t="s">
        <v>12</v>
      </c>
      <c r="B17" s="21"/>
      <c r="C17" s="21"/>
      <c r="D17" s="22" t="s">
        <v>13</v>
      </c>
      <c r="E17" s="21">
        <f ca="1">IF(f_dec=32,16, f_dec-32)</f>
        <v>16</v>
      </c>
      <c r="F17" s="4"/>
      <c r="G17" s="13"/>
      <c r="H17" s="39" t="str">
        <f ca="1">CONCATENATE("AD4115: ",   IF(AND(s3_map=1,f_ord=3), CONCATENATE("FILTER[14:0]=",FIXED(FilterReg,0)), CONCATENATE("ODR[4:0]=",FIXED(ODR,0)) ),
 ", ",  "SINC^",FIXED(order,0),    IF(n_avg&lt;&gt;1, CONCATENATE(" [", FIXED(n_avg,0)," Avgs] ")," "),    ", Fdata=",FIXED(Fdata,1),"Hz",    ", Tsettle=",FIXED(Tsettle,4),"ms")</f>
        <v>AD4115: ODR[4:0]=4, SINC^5 [4 Avgs] , Fdata=15,564.2Hz, Tsettle=0.0643ms</v>
      </c>
      <c r="I17" s="13"/>
      <c r="J17" s="13"/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idden="1" x14ac:dyDescent="0.2">
      <c r="A18" s="77" t="s">
        <v>43</v>
      </c>
      <c r="D18" s="39">
        <v>0</v>
      </c>
      <c r="E18" s="39">
        <v>21</v>
      </c>
      <c r="G18" s="13"/>
      <c r="H18" s="39"/>
      <c r="I18" s="13"/>
      <c r="J18" s="13"/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idden="1" x14ac:dyDescent="0.2">
      <c r="A19" s="77" t="s">
        <v>44</v>
      </c>
      <c r="D19" s="39">
        <v>0</v>
      </c>
      <c r="E19" s="39">
        <v>1</v>
      </c>
      <c r="G19" s="13"/>
      <c r="H19" s="39"/>
      <c r="I19" s="13"/>
      <c r="J19" s="13"/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idden="1" x14ac:dyDescent="0.2">
      <c r="A20" s="77" t="s">
        <v>45</v>
      </c>
      <c r="D20" s="39">
        <v>3</v>
      </c>
      <c r="E20" s="39">
        <v>5</v>
      </c>
      <c r="G20" s="13"/>
      <c r="H20" s="39"/>
      <c r="I20" s="13"/>
      <c r="J20" s="13"/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idden="1" x14ac:dyDescent="0.2">
      <c r="A21" s="77" t="s">
        <v>69</v>
      </c>
      <c r="D21" s="39"/>
      <c r="E21" s="39">
        <f>IF(s3_map,3, f_ord)</f>
        <v>5</v>
      </c>
      <c r="G21" s="13"/>
      <c r="H21" s="39"/>
      <c r="I21" s="13"/>
      <c r="J21" s="13"/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idden="1" x14ac:dyDescent="0.2">
      <c r="A22" s="77" t="s">
        <v>57</v>
      </c>
      <c r="D22" s="13"/>
      <c r="E22" s="21">
        <f ca="1">IF(f_ord=5,Constants!D28,Constants!J28)</f>
        <v>0</v>
      </c>
      <c r="G22" s="13"/>
      <c r="H22" s="39"/>
      <c r="I22" s="13"/>
      <c r="J22" s="13"/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0.8" thickBot="1" x14ac:dyDescent="0.25">
      <c r="A23" s="21" t="s">
        <v>73</v>
      </c>
      <c r="B23" s="21"/>
      <c r="C23" s="21"/>
      <c r="D23" s="22"/>
      <c r="E23" s="21"/>
      <c r="F23" s="4"/>
      <c r="G23" s="13"/>
      <c r="I23" s="13"/>
      <c r="J23" s="13"/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1.4" thickTop="1" thickBot="1" x14ac:dyDescent="0.25">
      <c r="A24" s="23" t="s">
        <v>6</v>
      </c>
      <c r="B24" s="46"/>
      <c r="C24" s="24"/>
      <c r="D24" s="25" t="s">
        <v>7</v>
      </c>
      <c r="E24" s="73">
        <f>Mclk*1000000/2</f>
        <v>4000000</v>
      </c>
      <c r="F24" s="29" t="s">
        <v>2</v>
      </c>
      <c r="H24" s="64" t="s">
        <v>17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2">
      <c r="A25" s="26" t="s">
        <v>21</v>
      </c>
      <c r="B25" s="47"/>
      <c r="C25" s="19"/>
      <c r="D25" s="27" t="s">
        <v>33</v>
      </c>
      <c r="E25" s="91">
        <f ca="1">IF(Single=0, IF(AND(n_avg&lt;&gt;1,avg_plus_dec&lt;&gt;0),Fm/(f_dec*(n_avg+(order-1)) + avg_plus_dec), Fm/(f_dec*n_avg) ),
                            IF(n_avg&lt;&gt;1,Fm/(f_dec*(n_avg+(order-1))+1), Fm/(f_dec*order+1) ) )</f>
        <v>15564.20233463035</v>
      </c>
      <c r="F25" s="30" t="s">
        <v>2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2">
      <c r="A26" s="26" t="s">
        <v>18</v>
      </c>
      <c r="B26" s="47"/>
      <c r="C26" s="19"/>
      <c r="D26" s="27" t="s">
        <v>34</v>
      </c>
      <c r="E26" s="92">
        <f ca="1">IF(Single=0,  IF(AND(n_avg&lt;&gt;1,avg_plus_dec&lt;&gt;0),(1/Fdata)*1000,    ((f_ord+n_avg-1)/n_avg/Fdata+1/Fm)*1000 ),
                           1/Fdata*1000)</f>
        <v>6.4250000000000002E-2</v>
      </c>
      <c r="F26" s="30" t="s">
        <v>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">
      <c r="A27" s="26" t="s">
        <v>37</v>
      </c>
      <c r="B27" s="47"/>
      <c r="C27" s="19"/>
      <c r="D27" s="27" t="s">
        <v>36</v>
      </c>
      <c r="E27" s="91">
        <f ca="1">LOOKUP(2.9,-(B42:B3042),A42:A3042)</f>
        <v>12500</v>
      </c>
      <c r="F27" s="30" t="s">
        <v>2</v>
      </c>
      <c r="G27" s="40"/>
      <c r="I27" s="13"/>
      <c r="J27" s="13"/>
      <c r="K27" s="13"/>
      <c r="L27" s="14"/>
      <c r="M27" s="13"/>
      <c r="N27" s="15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">
      <c r="A28" s="26" t="s">
        <v>58</v>
      </c>
      <c r="B28" s="47"/>
      <c r="C28" s="19"/>
      <c r="D28" s="27" t="s">
        <v>32</v>
      </c>
      <c r="E28" s="32">
        <f ca="1">Fm/f_dec</f>
        <v>125000</v>
      </c>
      <c r="F28" s="30" t="s">
        <v>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">
      <c r="A29" s="26" t="s">
        <v>59</v>
      </c>
      <c r="B29" s="47"/>
      <c r="C29" s="19"/>
      <c r="D29" s="27"/>
      <c r="E29" s="32">
        <f ca="1">Fm/f_dec/n_avg</f>
        <v>31250</v>
      </c>
      <c r="F29" s="30" t="s">
        <v>2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">
      <c r="A30" s="26" t="s">
        <v>22</v>
      </c>
      <c r="B30" s="47"/>
      <c r="C30" s="45">
        <v>1</v>
      </c>
      <c r="D30" s="47" t="s">
        <v>2</v>
      </c>
      <c r="E30" s="47"/>
      <c r="F30" s="30"/>
      <c r="G30" s="13"/>
      <c r="I30" s="13"/>
      <c r="J30" s="13"/>
      <c r="K30" s="13"/>
      <c r="L30" s="14"/>
      <c r="M30" s="13"/>
      <c r="N30" s="15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2">
      <c r="A31" s="26" t="s">
        <v>23</v>
      </c>
      <c r="B31" s="47"/>
      <c r="C31" s="43">
        <v>50</v>
      </c>
      <c r="D31" s="41" t="str">
        <f>CONCATENATE("±",Rej_BW," Hz")</f>
        <v>±1 Hz</v>
      </c>
      <c r="E31" s="32">
        <f ca="1">MAX(OFFSET(B:B,MATCH(C31-Rej_BW,A:A),0,MATCH(C31+Rej_BW,A:A)-MATCH(C31-Rej_BW,A:A)))</f>
        <v>-4.3995033452718068E-5</v>
      </c>
      <c r="F31" s="30" t="s">
        <v>24</v>
      </c>
      <c r="G31" s="13"/>
      <c r="I31" s="13"/>
      <c r="J31" s="13"/>
      <c r="K31" s="13"/>
      <c r="L31" s="14"/>
      <c r="M31" s="13"/>
      <c r="N31" s="15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">
      <c r="A32" s="26" t="s">
        <v>23</v>
      </c>
      <c r="B32" s="47"/>
      <c r="C32" s="43">
        <v>60</v>
      </c>
      <c r="D32" s="41" t="str">
        <f>CONCATENATE("±",Rej_BW," Hz")</f>
        <v>±1 Hz</v>
      </c>
      <c r="E32" s="32" t="e">
        <f ca="1">MAX(OFFSET(B:B,MATCH(C32-Rej_BW,A:A),0,MATCH(C32+Rej_BW,A:A)-MATCH(C32-Rej_BW,A:A)))</f>
        <v>#REF!</v>
      </c>
      <c r="F32" s="30" t="s">
        <v>24</v>
      </c>
      <c r="G32" s="40"/>
      <c r="H32" s="13"/>
      <c r="I32" s="13"/>
      <c r="J32" s="13"/>
      <c r="K32" s="13"/>
      <c r="L32" s="14"/>
      <c r="M32" s="13"/>
      <c r="N32" s="15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0.8" thickBot="1" x14ac:dyDescent="0.25">
      <c r="A33" s="28" t="s">
        <v>62</v>
      </c>
      <c r="B33" s="48"/>
      <c r="C33" s="44"/>
      <c r="D33" s="42"/>
      <c r="E33" s="33">
        <f ca="1">MAX( OFFSET(B:B,MATCH(Fdata-0.001,A:A),0,1), -120)</f>
        <v>-4.6341839660019817</v>
      </c>
      <c r="F33" s="31" t="s">
        <v>24</v>
      </c>
      <c r="G33" s="13"/>
      <c r="H33" s="13"/>
      <c r="I33" s="13"/>
      <c r="J33" s="13"/>
      <c r="K33" s="13"/>
      <c r="L33" s="14"/>
      <c r="M33" s="13"/>
      <c r="N33" s="15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0.8" thickTop="1" x14ac:dyDescent="0.2">
      <c r="A34" s="1" t="s">
        <v>19</v>
      </c>
      <c r="B34" s="1"/>
      <c r="D34" s="2"/>
      <c r="E34" s="107"/>
      <c r="F34" s="2"/>
      <c r="G34" s="13"/>
      <c r="H34" s="13"/>
      <c r="I34" s="13"/>
      <c r="J34" s="13"/>
      <c r="K34" s="13"/>
      <c r="L34" s="14"/>
      <c r="M34" s="13"/>
      <c r="N34" s="16"/>
      <c r="O34" s="13"/>
      <c r="P34" s="13"/>
      <c r="Q34" s="13"/>
      <c r="R34" s="13"/>
      <c r="S34" s="13"/>
      <c r="T34" s="13"/>
    </row>
    <row r="35" spans="1:29" x14ac:dyDescent="0.2">
      <c r="C35" s="80" t="s">
        <v>14</v>
      </c>
      <c r="E35" s="104">
        <v>0</v>
      </c>
      <c r="F35" s="80" t="s">
        <v>2</v>
      </c>
      <c r="G35" s="13"/>
      <c r="H35" s="13"/>
      <c r="I35" s="13"/>
      <c r="J35" s="13"/>
      <c r="K35" s="13"/>
      <c r="L35" s="13"/>
      <c r="M35" s="17"/>
      <c r="N35" s="17"/>
      <c r="O35" s="13"/>
      <c r="P35" s="13"/>
      <c r="Q35" s="13"/>
      <c r="R35" s="13"/>
      <c r="S35" s="13"/>
      <c r="T35" s="13"/>
    </row>
    <row r="36" spans="1:29" x14ac:dyDescent="0.2">
      <c r="C36" s="81" t="s">
        <v>15</v>
      </c>
      <c r="E36" s="105">
        <f ca="1">MAX(Fnotch*8/n_avg * 1, 100)</f>
        <v>250000</v>
      </c>
      <c r="F36" s="80" t="s">
        <v>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9" x14ac:dyDescent="0.2">
      <c r="A37" s="78" t="s">
        <v>72</v>
      </c>
      <c r="B37" s="79"/>
      <c r="C37" s="78"/>
      <c r="D37" s="79"/>
      <c r="E37" s="79"/>
      <c r="F37" s="2"/>
      <c r="G37" s="13"/>
      <c r="H37" s="13"/>
      <c r="I37" s="13"/>
      <c r="J37" s="13"/>
      <c r="K37" s="13"/>
      <c r="L37" s="13"/>
      <c r="M37" s="13"/>
      <c r="N37" s="13"/>
      <c r="O37" s="15"/>
      <c r="P37" s="13"/>
      <c r="Q37" s="13"/>
      <c r="R37" s="13"/>
      <c r="S37" s="13"/>
      <c r="T37" s="13"/>
      <c r="U37" s="5"/>
      <c r="W37" s="5"/>
      <c r="Y37" s="5"/>
      <c r="AA37" s="5"/>
    </row>
    <row r="38" spans="1:29" x14ac:dyDescent="0.2">
      <c r="A38" s="78" t="s">
        <v>47</v>
      </c>
      <c r="B38" s="79"/>
      <c r="C38" s="78"/>
      <c r="D38" s="79"/>
      <c r="E38" s="79"/>
      <c r="F38" s="2"/>
      <c r="G38" s="13"/>
      <c r="H38" s="13"/>
      <c r="I38" s="13"/>
      <c r="J38" s="13"/>
      <c r="K38" s="13"/>
      <c r="L38" s="13"/>
      <c r="M38" s="13"/>
      <c r="N38" s="13"/>
      <c r="O38" s="15"/>
      <c r="P38" s="13"/>
      <c r="Q38" s="13"/>
      <c r="R38" s="13"/>
      <c r="S38" s="13"/>
      <c r="T38" s="13"/>
      <c r="U38" s="5"/>
      <c r="W38" s="5"/>
      <c r="Y38" s="5"/>
      <c r="AA38" s="5"/>
    </row>
    <row r="39" spans="1:29" x14ac:dyDescent="0.2">
      <c r="A39" s="78"/>
      <c r="B39" s="78"/>
      <c r="C39" s="78"/>
      <c r="D39" s="78"/>
      <c r="E39" s="78"/>
      <c r="F39" s="2"/>
      <c r="G39" s="2"/>
    </row>
    <row r="40" spans="1:29" x14ac:dyDescent="0.2">
      <c r="A40" s="55" t="s">
        <v>3</v>
      </c>
      <c r="B40" s="3" t="s">
        <v>46</v>
      </c>
      <c r="D40" s="106">
        <f ca="1">Fdata</f>
        <v>15564.20233463035</v>
      </c>
      <c r="E40" s="53">
        <v>0</v>
      </c>
      <c r="F40" s="6"/>
      <c r="G40" s="7"/>
      <c r="S40" s="4"/>
    </row>
    <row r="41" spans="1:29" x14ac:dyDescent="0.2">
      <c r="A41" s="56" t="s">
        <v>0</v>
      </c>
      <c r="B41" s="49" t="s">
        <v>1</v>
      </c>
      <c r="D41" s="106">
        <f ca="1">Fdata</f>
        <v>15564.20233463035</v>
      </c>
      <c r="E41" s="53">
        <v>-120</v>
      </c>
      <c r="F41" s="8"/>
      <c r="G41" s="9"/>
    </row>
    <row r="42" spans="1:29" x14ac:dyDescent="0.2">
      <c r="A42" s="57">
        <f>f_start</f>
        <v>0</v>
      </c>
      <c r="B42" s="50">
        <v>0</v>
      </c>
      <c r="D42" s="82"/>
      <c r="F42" s="10"/>
      <c r="G42" s="11"/>
      <c r="U42" s="5"/>
      <c r="W42" s="5"/>
      <c r="Y42" s="5"/>
      <c r="AA42" s="5"/>
    </row>
    <row r="43" spans="1:29" x14ac:dyDescent="0.2">
      <c r="A43" s="57">
        <f t="shared" ref="A43:A106" ca="1" si="0">OFFSET(A43,-1,0)+f_stop/5000</f>
        <v>50</v>
      </c>
      <c r="B43" s="50">
        <f t="shared" ref="B43:B106" ca="1" si="1">20*LOG(ABS(   (1/f_dec*SIN(f_dec*$A43/Fm*PI())/SIN($A43/Fm*PI()))^(order-2) * (1/f_dec2*SIN(f_dec2*$A43/Fm*PI())/SIN($A43/Fm*PI())) *  (1/(f_dec*n_avg)*SIN((f_dec*n_avg)*$A43/Fm*PI())/SIN($A43/Fm*PI()))    ))</f>
        <v>-4.3995033452718068E-5</v>
      </c>
      <c r="D43" s="82"/>
      <c r="F43" s="10"/>
      <c r="G43" s="11"/>
      <c r="U43" s="5"/>
      <c r="W43" s="5"/>
      <c r="Y43" s="5"/>
      <c r="AA43" s="5"/>
    </row>
    <row r="44" spans="1:29" x14ac:dyDescent="0.2">
      <c r="A44" s="57">
        <f t="shared" ca="1" si="0"/>
        <v>100</v>
      </c>
      <c r="B44" s="50">
        <f t="shared" ca="1" si="1"/>
        <v>-1.7598050791557565E-4</v>
      </c>
      <c r="D44" s="82"/>
      <c r="F44" s="10"/>
      <c r="G44" s="11"/>
      <c r="U44" s="5"/>
      <c r="W44" s="5"/>
      <c r="Y44" s="5"/>
      <c r="AA44" s="5"/>
    </row>
    <row r="45" spans="1:29" x14ac:dyDescent="0.2">
      <c r="A45" s="57">
        <f t="shared" ca="1" si="0"/>
        <v>150</v>
      </c>
      <c r="B45" s="50">
        <f t="shared" ca="1" si="1"/>
        <v>-3.9595754563972985E-4</v>
      </c>
      <c r="D45" s="82"/>
      <c r="F45" s="10"/>
      <c r="G45" s="11"/>
      <c r="U45" s="5"/>
      <c r="W45" s="5"/>
      <c r="Y45" s="5"/>
      <c r="AA45" s="5"/>
    </row>
    <row r="46" spans="1:29" x14ac:dyDescent="0.2">
      <c r="A46" s="57">
        <f t="shared" ca="1" si="0"/>
        <v>200</v>
      </c>
      <c r="B46" s="50">
        <f t="shared" ca="1" si="1"/>
        <v>-7.0392801714830864E-4</v>
      </c>
      <c r="D46" s="82"/>
      <c r="F46" s="10"/>
      <c r="G46" s="11"/>
      <c r="U46" s="5"/>
      <c r="W46" s="5"/>
      <c r="Y46" s="5"/>
      <c r="AA46" s="5"/>
    </row>
    <row r="47" spans="1:29" x14ac:dyDescent="0.2">
      <c r="A47" s="57">
        <f t="shared" ca="1" si="0"/>
        <v>250</v>
      </c>
      <c r="B47" s="50">
        <f t="shared" ca="1" si="1"/>
        <v>-1.0998945412938944E-3</v>
      </c>
      <c r="D47" s="82"/>
      <c r="F47" s="10"/>
      <c r="G47" s="11"/>
      <c r="U47" s="5"/>
      <c r="W47" s="5"/>
      <c r="Y47" s="5"/>
      <c r="AA47" s="5"/>
    </row>
    <row r="48" spans="1:29" x14ac:dyDescent="0.2">
      <c r="A48" s="57">
        <f t="shared" ca="1" si="0"/>
        <v>300</v>
      </c>
      <c r="B48" s="50">
        <f t="shared" ca="1" si="1"/>
        <v>-1.5838604853752787E-3</v>
      </c>
      <c r="D48" s="82"/>
      <c r="F48" s="10"/>
      <c r="G48" s="11"/>
      <c r="U48" s="5"/>
      <c r="W48" s="5"/>
      <c r="Y48" s="5"/>
      <c r="AA48" s="5"/>
    </row>
    <row r="49" spans="1:27" x14ac:dyDescent="0.2">
      <c r="A49" s="57">
        <f t="shared" ca="1" si="0"/>
        <v>350</v>
      </c>
      <c r="B49" s="50">
        <f t="shared" ca="1" si="1"/>
        <v>-2.1558299653000094E-3</v>
      </c>
      <c r="D49" s="82"/>
      <c r="F49" s="10"/>
      <c r="G49" s="11"/>
      <c r="U49" s="5"/>
      <c r="W49" s="5"/>
      <c r="Y49" s="5"/>
      <c r="AA49" s="5"/>
    </row>
    <row r="50" spans="1:27" x14ac:dyDescent="0.2">
      <c r="A50" s="57">
        <f t="shared" ca="1" si="0"/>
        <v>400</v>
      </c>
      <c r="B50" s="50">
        <f t="shared" ca="1" si="1"/>
        <v>-2.8158078457985445E-3</v>
      </c>
      <c r="D50" s="82"/>
      <c r="F50" s="10"/>
      <c r="G50" s="11"/>
      <c r="U50" s="5"/>
      <c r="W50" s="5"/>
      <c r="Y50" s="5"/>
      <c r="AA50" s="5"/>
    </row>
    <row r="51" spans="1:27" x14ac:dyDescent="0.2">
      <c r="A51" s="57">
        <f t="shared" ca="1" si="0"/>
        <v>450</v>
      </c>
      <c r="B51" s="50">
        <f t="shared" ca="1" si="1"/>
        <v>-3.5637997406591897E-3</v>
      </c>
      <c r="D51" s="82"/>
      <c r="F51" s="10"/>
      <c r="G51" s="11"/>
      <c r="U51" s="5"/>
      <c r="W51" s="5"/>
      <c r="Y51" s="5"/>
      <c r="AA51" s="5"/>
    </row>
    <row r="52" spans="1:27" x14ac:dyDescent="0.2">
      <c r="A52" s="57">
        <f t="shared" ca="1" si="0"/>
        <v>500</v>
      </c>
      <c r="B52" s="50">
        <f t="shared" ca="1" si="1"/>
        <v>-4.3998120129356043E-3</v>
      </c>
      <c r="D52" s="82"/>
      <c r="F52" s="10"/>
      <c r="G52" s="11"/>
      <c r="U52" s="5"/>
      <c r="W52" s="5"/>
      <c r="Y52" s="5"/>
      <c r="AA52" s="5"/>
    </row>
    <row r="53" spans="1:27" x14ac:dyDescent="0.2">
      <c r="A53" s="57">
        <f t="shared" ca="1" si="0"/>
        <v>550</v>
      </c>
      <c r="B53" s="50">
        <f t="shared" ca="1" si="1"/>
        <v>-5.3238517753314424E-3</v>
      </c>
      <c r="D53" s="82"/>
      <c r="F53" s="10"/>
      <c r="G53" s="11"/>
      <c r="U53" s="5"/>
      <c r="W53" s="5"/>
      <c r="Y53" s="5"/>
      <c r="AA53" s="5"/>
    </row>
    <row r="54" spans="1:27" x14ac:dyDescent="0.2">
      <c r="A54" s="57">
        <f t="shared" ca="1" si="0"/>
        <v>600</v>
      </c>
      <c r="B54" s="50">
        <f t="shared" ca="1" si="1"/>
        <v>-6.3359268905084695E-3</v>
      </c>
      <c r="D54" s="82"/>
      <c r="F54" s="10"/>
      <c r="G54" s="11"/>
      <c r="U54" s="5"/>
      <c r="W54" s="5"/>
      <c r="Y54" s="5"/>
      <c r="AA54" s="5"/>
    </row>
    <row r="55" spans="1:27" x14ac:dyDescent="0.2">
      <c r="A55" s="57">
        <f t="shared" ca="1" si="0"/>
        <v>650</v>
      </c>
      <c r="B55" s="50">
        <f t="shared" ca="1" si="1"/>
        <v>-7.4360459714233433E-3</v>
      </c>
      <c r="D55" s="82"/>
      <c r="F55" s="10"/>
      <c r="G55" s="11"/>
      <c r="U55" s="5"/>
      <c r="W55" s="5"/>
      <c r="Y55" s="5"/>
      <c r="AA55" s="5"/>
    </row>
    <row r="56" spans="1:27" x14ac:dyDescent="0.2">
      <c r="A56" s="57">
        <f t="shared" ca="1" si="0"/>
        <v>700</v>
      </c>
      <c r="B56" s="50">
        <f t="shared" ca="1" si="1"/>
        <v>-8.6242183817925103E-3</v>
      </c>
      <c r="D56" s="82"/>
      <c r="F56" s="10"/>
      <c r="G56" s="11"/>
      <c r="U56" s="5"/>
      <c r="W56" s="5"/>
      <c r="Y56" s="5"/>
      <c r="AA56" s="5"/>
    </row>
    <row r="57" spans="1:27" x14ac:dyDescent="0.2">
      <c r="A57" s="57">
        <f t="shared" ca="1" si="0"/>
        <v>750</v>
      </c>
      <c r="B57" s="50">
        <f t="shared" ca="1" si="1"/>
        <v>-9.9004542365222457E-3</v>
      </c>
      <c r="D57" s="82"/>
      <c r="F57" s="10"/>
      <c r="G57" s="11"/>
      <c r="U57" s="5"/>
      <c r="W57" s="5"/>
      <c r="Y57" s="5"/>
      <c r="AA57" s="5"/>
    </row>
    <row r="58" spans="1:27" x14ac:dyDescent="0.2">
      <c r="A58" s="57">
        <f t="shared" ca="1" si="0"/>
        <v>800</v>
      </c>
      <c r="B58" s="50">
        <f t="shared" ca="1" si="1"/>
        <v>-1.1264764402154979E-2</v>
      </c>
      <c r="D58" s="82"/>
      <c r="F58" s="10"/>
      <c r="G58" s="11"/>
      <c r="U58" s="5"/>
      <c r="W58" s="5"/>
      <c r="Y58" s="5"/>
      <c r="AA58" s="5"/>
    </row>
    <row r="59" spans="1:27" x14ac:dyDescent="0.2">
      <c r="A59" s="57">
        <f t="shared" ca="1" si="0"/>
        <v>850</v>
      </c>
      <c r="B59" s="50">
        <f t="shared" ca="1" si="1"/>
        <v>-1.2717160497450787E-2</v>
      </c>
      <c r="D59" s="82"/>
      <c r="F59" s="10"/>
      <c r="G59" s="11"/>
      <c r="U59" s="5"/>
      <c r="W59" s="5"/>
      <c r="Y59" s="5"/>
      <c r="AA59" s="5"/>
    </row>
    <row r="60" spans="1:27" x14ac:dyDescent="0.2">
      <c r="A60" s="57">
        <f t="shared" ca="1" si="0"/>
        <v>900</v>
      </c>
      <c r="B60" s="50">
        <f t="shared" ca="1" si="1"/>
        <v>-1.4257654893877236E-2</v>
      </c>
      <c r="D60" s="82"/>
      <c r="F60" s="10"/>
      <c r="G60" s="11"/>
      <c r="U60" s="5"/>
      <c r="W60" s="5"/>
      <c r="Y60" s="5"/>
      <c r="AA60" s="5"/>
    </row>
    <row r="61" spans="1:27" x14ac:dyDescent="0.2">
      <c r="A61" s="57">
        <f t="shared" ca="1" si="0"/>
        <v>950</v>
      </c>
      <c r="B61" s="50">
        <f t="shared" ca="1" si="1"/>
        <v>-1.5886260716257726E-2</v>
      </c>
      <c r="D61" s="82"/>
      <c r="F61" s="10"/>
      <c r="G61" s="11"/>
      <c r="U61" s="5"/>
      <c r="W61" s="5"/>
      <c r="Y61" s="5"/>
      <c r="AA61" s="5"/>
    </row>
    <row r="62" spans="1:27" x14ac:dyDescent="0.2">
      <c r="A62" s="57">
        <f t="shared" ca="1" si="0"/>
        <v>1000</v>
      </c>
      <c r="B62" s="50">
        <f t="shared" ca="1" si="1"/>
        <v>-1.7602991843363145E-2</v>
      </c>
      <c r="D62" s="82"/>
      <c r="F62" s="10"/>
      <c r="G62" s="11"/>
      <c r="U62" s="5"/>
      <c r="W62" s="5"/>
      <c r="Y62" s="5"/>
      <c r="AA62" s="5"/>
    </row>
    <row r="63" spans="1:27" x14ac:dyDescent="0.2">
      <c r="A63" s="57">
        <f t="shared" ca="1" si="0"/>
        <v>1050</v>
      </c>
      <c r="B63" s="50">
        <f t="shared" ca="1" si="1"/>
        <v>-1.9407862908567573E-2</v>
      </c>
      <c r="D63" s="82"/>
      <c r="F63" s="10"/>
      <c r="G63" s="11"/>
      <c r="U63" s="5"/>
      <c r="W63" s="5"/>
      <c r="Y63" s="5"/>
      <c r="AA63" s="5"/>
    </row>
    <row r="64" spans="1:27" x14ac:dyDescent="0.2">
      <c r="A64" s="57">
        <f t="shared" ca="1" si="0"/>
        <v>1100</v>
      </c>
      <c r="B64" s="50">
        <f t="shared" ca="1" si="1"/>
        <v>-2.1300889300580775E-2</v>
      </c>
      <c r="D64" s="82"/>
      <c r="F64" s="10"/>
      <c r="G64" s="11"/>
      <c r="U64" s="5"/>
      <c r="W64" s="5"/>
      <c r="Y64" s="5"/>
      <c r="AA64" s="5"/>
    </row>
    <row r="65" spans="1:27" x14ac:dyDescent="0.2">
      <c r="A65" s="57">
        <f t="shared" ca="1" si="0"/>
        <v>1150</v>
      </c>
      <c r="B65" s="50">
        <f t="shared" ca="1" si="1"/>
        <v>-2.328208716416099E-2</v>
      </c>
      <c r="D65" s="82"/>
      <c r="F65" s="10"/>
      <c r="G65" s="11"/>
      <c r="U65" s="5"/>
      <c r="W65" s="5"/>
      <c r="Y65" s="5"/>
      <c r="AA65" s="5"/>
    </row>
    <row r="66" spans="1:27" x14ac:dyDescent="0.2">
      <c r="A66" s="57">
        <f t="shared" ca="1" si="0"/>
        <v>1200</v>
      </c>
      <c r="B66" s="50">
        <f t="shared" ca="1" si="1"/>
        <v>-2.5351473400874729E-2</v>
      </c>
      <c r="D66" s="82"/>
      <c r="F66" s="10"/>
      <c r="G66" s="11"/>
      <c r="U66" s="5"/>
      <c r="W66" s="5"/>
      <c r="Y66" s="5"/>
      <c r="AA66" s="5"/>
    </row>
    <row r="67" spans="1:27" x14ac:dyDescent="0.2">
      <c r="A67" s="57">
        <f t="shared" ca="1" si="0"/>
        <v>1250</v>
      </c>
      <c r="B67" s="50">
        <f t="shared" ca="1" si="1"/>
        <v>-2.7509065669951149E-2</v>
      </c>
      <c r="D67" s="82"/>
      <c r="F67" s="10"/>
      <c r="G67" s="11"/>
      <c r="U67" s="5"/>
      <c r="W67" s="5"/>
      <c r="Y67" s="5"/>
      <c r="AA67" s="5"/>
    </row>
    <row r="68" spans="1:27" x14ac:dyDescent="0.2">
      <c r="A68" s="57">
        <f t="shared" ca="1" si="0"/>
        <v>1300</v>
      </c>
      <c r="B68" s="50">
        <f t="shared" ca="1" si="1"/>
        <v>-2.9754882389058098E-2</v>
      </c>
      <c r="D68" s="82"/>
      <c r="F68" s="10"/>
      <c r="G68" s="11"/>
      <c r="U68" s="5"/>
      <c r="W68" s="5"/>
      <c r="Y68" s="5"/>
      <c r="AA68" s="5"/>
    </row>
    <row r="69" spans="1:27" x14ac:dyDescent="0.2">
      <c r="A69" s="57">
        <f t="shared" ca="1" si="0"/>
        <v>1350</v>
      </c>
      <c r="B69" s="50">
        <f t="shared" ca="1" si="1"/>
        <v>-3.2088942735271575E-2</v>
      </c>
      <c r="D69" s="82"/>
      <c r="F69" s="10"/>
      <c r="G69" s="11"/>
      <c r="U69" s="5"/>
      <c r="W69" s="5"/>
      <c r="Y69" s="5"/>
      <c r="AA69" s="5"/>
    </row>
    <row r="70" spans="1:27" x14ac:dyDescent="0.2">
      <c r="A70" s="57">
        <f t="shared" ca="1" si="0"/>
        <v>1400</v>
      </c>
      <c r="B70" s="50">
        <f t="shared" ca="1" si="1"/>
        <v>-3.4511266645893643E-2</v>
      </c>
      <c r="D70" s="82"/>
      <c r="F70" s="10"/>
      <c r="G70" s="11"/>
    </row>
    <row r="71" spans="1:27" x14ac:dyDescent="0.2">
      <c r="A71" s="57">
        <f t="shared" ca="1" si="0"/>
        <v>1450</v>
      </c>
      <c r="B71" s="50">
        <f t="shared" ca="1" si="1"/>
        <v>-3.7021874819498903E-2</v>
      </c>
      <c r="D71" s="82"/>
      <c r="F71" s="10"/>
      <c r="G71" s="11"/>
    </row>
    <row r="72" spans="1:27" x14ac:dyDescent="0.2">
      <c r="A72" s="57">
        <f t="shared" ca="1" si="0"/>
        <v>1500</v>
      </c>
      <c r="B72" s="50">
        <f t="shared" ca="1" si="1"/>
        <v>-3.9620788716858694E-2</v>
      </c>
      <c r="D72" s="82"/>
      <c r="F72" s="10"/>
      <c r="G72" s="11"/>
    </row>
    <row r="73" spans="1:27" x14ac:dyDescent="0.2">
      <c r="A73" s="57">
        <f t="shared" ca="1" si="0"/>
        <v>1550</v>
      </c>
      <c r="B73" s="50">
        <f t="shared" ca="1" si="1"/>
        <v>-4.2308030562039182E-2</v>
      </c>
      <c r="D73" s="82"/>
      <c r="F73" s="10"/>
      <c r="G73" s="11"/>
    </row>
    <row r="74" spans="1:27" x14ac:dyDescent="0.2">
      <c r="A74" s="57">
        <f t="shared" ca="1" si="0"/>
        <v>1600</v>
      </c>
      <c r="B74" s="50">
        <f t="shared" ca="1" si="1"/>
        <v>-4.5083623343384033E-2</v>
      </c>
      <c r="D74" s="82"/>
      <c r="F74" s="10"/>
      <c r="G74" s="11"/>
    </row>
    <row r="75" spans="1:27" x14ac:dyDescent="0.2">
      <c r="A75" s="57">
        <f t="shared" ca="1" si="0"/>
        <v>1650</v>
      </c>
      <c r="B75" s="50">
        <f t="shared" ca="1" si="1"/>
        <v>-4.7947590814677275E-2</v>
      </c>
      <c r="D75" s="82"/>
      <c r="F75" s="10"/>
      <c r="G75" s="11"/>
    </row>
    <row r="76" spans="1:27" x14ac:dyDescent="0.2">
      <c r="A76" s="57">
        <f t="shared" ca="1" si="0"/>
        <v>1700</v>
      </c>
      <c r="B76" s="50">
        <f t="shared" ca="1" si="1"/>
        <v>-5.0899957496292822E-2</v>
      </c>
      <c r="D76" s="82"/>
      <c r="F76" s="10"/>
      <c r="G76" s="11"/>
    </row>
    <row r="77" spans="1:27" x14ac:dyDescent="0.2">
      <c r="A77" s="57">
        <f t="shared" ca="1" si="0"/>
        <v>1750</v>
      </c>
      <c r="B77" s="50">
        <f t="shared" ca="1" si="1"/>
        <v>-5.3940748676317145E-2</v>
      </c>
      <c r="D77" s="82"/>
      <c r="F77" s="10"/>
      <c r="G77" s="11"/>
    </row>
    <row r="78" spans="1:27" x14ac:dyDescent="0.2">
      <c r="A78" s="57">
        <f t="shared" ca="1" si="0"/>
        <v>1800</v>
      </c>
      <c r="B78" s="50">
        <f t="shared" ca="1" si="1"/>
        <v>-5.7069990411824791E-2</v>
      </c>
      <c r="D78" s="82"/>
      <c r="F78" s="10"/>
      <c r="G78" s="11"/>
    </row>
    <row r="79" spans="1:27" x14ac:dyDescent="0.2">
      <c r="A79" s="57">
        <f t="shared" ca="1" si="0"/>
        <v>1850</v>
      </c>
      <c r="B79" s="50">
        <f t="shared" ca="1" si="1"/>
        <v>-6.0287709530090487E-2</v>
      </c>
      <c r="D79" s="82"/>
      <c r="F79" s="10"/>
      <c r="G79" s="11"/>
    </row>
    <row r="80" spans="1:27" x14ac:dyDescent="0.2">
      <c r="A80" s="57">
        <f t="shared" ca="1" si="0"/>
        <v>1900</v>
      </c>
      <c r="B80" s="50">
        <f t="shared" ca="1" si="1"/>
        <v>-6.3593933629910948E-2</v>
      </c>
      <c r="D80" s="82"/>
      <c r="F80" s="10"/>
      <c r="G80" s="11"/>
    </row>
    <row r="81" spans="1:7" x14ac:dyDescent="0.2">
      <c r="A81" s="57">
        <f t="shared" ca="1" si="0"/>
        <v>1950</v>
      </c>
      <c r="B81" s="50">
        <f t="shared" ca="1" si="1"/>
        <v>-6.6988691082921936E-2</v>
      </c>
      <c r="D81" s="82"/>
      <c r="F81" s="10"/>
      <c r="G81" s="11"/>
    </row>
    <row r="82" spans="1:7" x14ac:dyDescent="0.2">
      <c r="A82" s="57">
        <f t="shared" ca="1" si="0"/>
        <v>2000</v>
      </c>
      <c r="B82" s="50">
        <f t="shared" ca="1" si="1"/>
        <v>-7.0472011034975829E-2</v>
      </c>
      <c r="D82" s="82"/>
      <c r="F82" s="10"/>
      <c r="G82" s="11"/>
    </row>
    <row r="83" spans="1:7" x14ac:dyDescent="0.2">
      <c r="A83" s="57">
        <f t="shared" ca="1" si="0"/>
        <v>2050</v>
      </c>
      <c r="B83" s="50">
        <f t="shared" ca="1" si="1"/>
        <v>-7.4043923407513007E-2</v>
      </c>
      <c r="D83" s="82"/>
      <c r="F83" s="10"/>
      <c r="G83" s="11"/>
    </row>
    <row r="84" spans="1:7" x14ac:dyDescent="0.2">
      <c r="A84" s="57">
        <f t="shared" ca="1" si="0"/>
        <v>2100</v>
      </c>
      <c r="B84" s="50">
        <f t="shared" ca="1" si="1"/>
        <v>-7.7704458899082646E-2</v>
      </c>
      <c r="D84" s="82"/>
      <c r="F84" s="10"/>
      <c r="G84" s="11"/>
    </row>
    <row r="85" spans="1:7" x14ac:dyDescent="0.2">
      <c r="A85" s="57">
        <f t="shared" ca="1" si="0"/>
        <v>2150</v>
      </c>
      <c r="B85" s="50">
        <f t="shared" ca="1" si="1"/>
        <v>-8.1453648986738167E-2</v>
      </c>
      <c r="D85" s="82"/>
      <c r="F85" s="10"/>
      <c r="G85" s="11"/>
    </row>
    <row r="86" spans="1:7" x14ac:dyDescent="0.2">
      <c r="A86" s="57">
        <f t="shared" ca="1" si="0"/>
        <v>2200</v>
      </c>
      <c r="B86" s="50">
        <f t="shared" ca="1" si="1"/>
        <v>-8.5291525927627398E-2</v>
      </c>
      <c r="D86" s="82"/>
      <c r="F86" s="10"/>
      <c r="G86" s="11"/>
    </row>
    <row r="87" spans="1:7" x14ac:dyDescent="0.2">
      <c r="A87" s="57">
        <f t="shared" ca="1" si="0"/>
        <v>2250</v>
      </c>
      <c r="B87" s="50">
        <f t="shared" ca="1" si="1"/>
        <v>-8.9218122760532731E-2</v>
      </c>
      <c r="D87" s="82"/>
      <c r="F87" s="10"/>
      <c r="G87" s="11"/>
    </row>
    <row r="88" spans="1:7" x14ac:dyDescent="0.2">
      <c r="A88" s="57">
        <f t="shared" ca="1" si="0"/>
        <v>2300</v>
      </c>
      <c r="B88" s="50">
        <f t="shared" ca="1" si="1"/>
        <v>-9.3233473307461512E-2</v>
      </c>
      <c r="D88" s="82"/>
      <c r="F88" s="10"/>
      <c r="G88" s="11"/>
    </row>
    <row r="89" spans="1:7" x14ac:dyDescent="0.2">
      <c r="A89" s="57">
        <f t="shared" ca="1" si="0"/>
        <v>2350</v>
      </c>
      <c r="B89" s="50">
        <f t="shared" ca="1" si="1"/>
        <v>-9.7337612175299806E-2</v>
      </c>
      <c r="D89" s="82"/>
      <c r="F89" s="10"/>
      <c r="G89" s="11"/>
    </row>
    <row r="90" spans="1:7" x14ac:dyDescent="0.2">
      <c r="A90" s="57">
        <f t="shared" ca="1" si="0"/>
        <v>2400</v>
      </c>
      <c r="B90" s="50">
        <f t="shared" ca="1" si="1"/>
        <v>-0.10153057475749078</v>
      </c>
      <c r="D90" s="82"/>
      <c r="F90" s="10"/>
      <c r="G90" s="11"/>
    </row>
    <row r="91" spans="1:7" x14ac:dyDescent="0.2">
      <c r="A91" s="57">
        <f t="shared" ca="1" si="0"/>
        <v>2450</v>
      </c>
      <c r="B91" s="50">
        <f t="shared" ca="1" si="1"/>
        <v>-0.10581239723576036</v>
      </c>
      <c r="D91" s="82"/>
      <c r="F91" s="10"/>
      <c r="G91" s="11"/>
    </row>
    <row r="92" spans="1:7" x14ac:dyDescent="0.2">
      <c r="A92" s="57">
        <f t="shared" ca="1" si="0"/>
        <v>2500</v>
      </c>
      <c r="B92" s="50">
        <f t="shared" ca="1" si="1"/>
        <v>-0.110183116581869</v>
      </c>
      <c r="D92" s="82"/>
      <c r="F92" s="10"/>
      <c r="G92" s="11"/>
    </row>
    <row r="93" spans="1:7" x14ac:dyDescent="0.2">
      <c r="A93" s="57">
        <f t="shared" ca="1" si="0"/>
        <v>2550</v>
      </c>
      <c r="B93" s="50">
        <f t="shared" ca="1" si="1"/>
        <v>-0.11464277055938993</v>
      </c>
      <c r="D93" s="82"/>
      <c r="F93" s="10"/>
      <c r="G93" s="11"/>
    </row>
    <row r="94" spans="1:7" x14ac:dyDescent="0.2">
      <c r="A94" s="57">
        <f t="shared" ca="1" si="0"/>
        <v>2600</v>
      </c>
      <c r="B94" s="50">
        <f t="shared" ca="1" si="1"/>
        <v>-0.11919139772563109</v>
      </c>
      <c r="D94" s="82"/>
      <c r="F94" s="10"/>
      <c r="G94" s="11"/>
    </row>
    <row r="95" spans="1:7" x14ac:dyDescent="0.2">
      <c r="A95" s="57">
        <f t="shared" ca="1" si="0"/>
        <v>2650</v>
      </c>
      <c r="B95" s="50">
        <f t="shared" ca="1" si="1"/>
        <v>-0.12382903743339974</v>
      </c>
      <c r="D95" s="82"/>
      <c r="F95" s="10"/>
      <c r="G95" s="11"/>
    </row>
    <row r="96" spans="1:7" x14ac:dyDescent="0.2">
      <c r="A96" s="57">
        <f t="shared" ca="1" si="0"/>
        <v>2700</v>
      </c>
      <c r="B96" s="50">
        <f t="shared" ca="1" si="1"/>
        <v>-0.12855572983302463</v>
      </c>
      <c r="D96" s="82"/>
      <c r="F96" s="10"/>
      <c r="G96" s="11"/>
    </row>
    <row r="97" spans="1:7" x14ac:dyDescent="0.2">
      <c r="A97" s="57">
        <f t="shared" ca="1" si="0"/>
        <v>2750</v>
      </c>
      <c r="B97" s="50">
        <f t="shared" ca="1" si="1"/>
        <v>-0.13337151587426929</v>
      </c>
      <c r="D97" s="82"/>
      <c r="F97" s="10"/>
      <c r="G97" s="11"/>
    </row>
    <row r="98" spans="1:7" x14ac:dyDescent="0.2">
      <c r="A98" s="57">
        <f t="shared" ca="1" si="0"/>
        <v>2800</v>
      </c>
      <c r="B98" s="50">
        <f t="shared" ca="1" si="1"/>
        <v>-0.13827643730831402</v>
      </c>
      <c r="D98" s="82"/>
      <c r="F98" s="10"/>
      <c r="G98" s="11"/>
    </row>
    <row r="99" spans="1:7" x14ac:dyDescent="0.2">
      <c r="A99" s="57">
        <f t="shared" ca="1" si="0"/>
        <v>2850</v>
      </c>
      <c r="B99" s="50">
        <f t="shared" ca="1" si="1"/>
        <v>-0.14327053668988848</v>
      </c>
      <c r="D99" s="82"/>
      <c r="F99" s="10"/>
      <c r="G99" s="11"/>
    </row>
    <row r="100" spans="1:7" x14ac:dyDescent="0.2">
      <c r="A100" s="57">
        <f t="shared" ca="1" si="0"/>
        <v>2900</v>
      </c>
      <c r="B100" s="50">
        <f t="shared" ca="1" si="1"/>
        <v>-0.14835385737925399</v>
      </c>
      <c r="D100" s="82"/>
      <c r="F100" s="10"/>
      <c r="G100" s="11"/>
    </row>
    <row r="101" spans="1:7" x14ac:dyDescent="0.2">
      <c r="A101" s="57">
        <f t="shared" ca="1" si="0"/>
        <v>2950</v>
      </c>
      <c r="B101" s="50">
        <f t="shared" ca="1" si="1"/>
        <v>-0.15352644354441139</v>
      </c>
      <c r="D101" s="82"/>
      <c r="F101" s="10"/>
      <c r="G101" s="11"/>
    </row>
    <row r="102" spans="1:7" x14ac:dyDescent="0.2">
      <c r="A102" s="57">
        <f t="shared" ca="1" si="0"/>
        <v>3000</v>
      </c>
      <c r="B102" s="50">
        <f t="shared" ca="1" si="1"/>
        <v>-0.15878834016321441</v>
      </c>
      <c r="D102" s="82"/>
      <c r="F102" s="10"/>
      <c r="G102" s="11"/>
    </row>
    <row r="103" spans="1:7" x14ac:dyDescent="0.2">
      <c r="A103" s="57">
        <f t="shared" ca="1" si="0"/>
        <v>3050</v>
      </c>
      <c r="B103" s="50">
        <f t="shared" ca="1" si="1"/>
        <v>-0.16413959302564093</v>
      </c>
      <c r="D103" s="82"/>
      <c r="F103" s="10"/>
      <c r="G103" s="11"/>
    </row>
    <row r="104" spans="1:7" x14ac:dyDescent="0.2">
      <c r="A104" s="57">
        <f t="shared" ca="1" si="0"/>
        <v>3100</v>
      </c>
      <c r="B104" s="50">
        <f t="shared" ca="1" si="1"/>
        <v>-0.16958024873598837</v>
      </c>
      <c r="D104" s="82"/>
      <c r="F104" s="10"/>
      <c r="G104" s="11"/>
    </row>
    <row r="105" spans="1:7" x14ac:dyDescent="0.2">
      <c r="A105" s="57">
        <f t="shared" ca="1" si="0"/>
        <v>3150</v>
      </c>
      <c r="B105" s="50">
        <f t="shared" ca="1" si="1"/>
        <v>-0.17511035471522651</v>
      </c>
      <c r="D105" s="82"/>
      <c r="F105" s="10"/>
      <c r="G105" s="11"/>
    </row>
    <row r="106" spans="1:7" x14ac:dyDescent="0.2">
      <c r="A106" s="57">
        <f t="shared" ca="1" si="0"/>
        <v>3200</v>
      </c>
      <c r="B106" s="50">
        <f t="shared" ca="1" si="1"/>
        <v>-0.18072995920328672</v>
      </c>
      <c r="D106" s="82"/>
      <c r="F106" s="10"/>
      <c r="G106" s="11"/>
    </row>
    <row r="107" spans="1:7" x14ac:dyDescent="0.2">
      <c r="A107" s="57">
        <f t="shared" ref="A107:A170" ca="1" si="2">OFFSET(A107,-1,0)+f_stop/5000</f>
        <v>3250</v>
      </c>
      <c r="B107" s="50">
        <f t="shared" ref="B107:B170" ca="1" si="3">20*LOG(ABS(   (1/f_dec*SIN(f_dec*$A107/Fm*PI())/SIN($A107/Fm*PI()))^(order-2) * (1/f_dec2*SIN(f_dec2*$A107/Fm*PI())/SIN($A107/Fm*PI())) *  (1/(f_dec*n_avg)*SIN((f_dec*n_avg)*$A107/Fm*PI())/SIN($A107/Fm*PI()))    ))</f>
        <v>-0.18643911126150295</v>
      </c>
      <c r="D107" s="82"/>
      <c r="F107" s="10"/>
      <c r="G107" s="11"/>
    </row>
    <row r="108" spans="1:7" x14ac:dyDescent="0.2">
      <c r="A108" s="57">
        <f t="shared" ca="1" si="2"/>
        <v>3300</v>
      </c>
      <c r="B108" s="50">
        <f t="shared" ca="1" si="3"/>
        <v>-0.1922378607749782</v>
      </c>
      <c r="D108" s="82"/>
      <c r="F108" s="10"/>
      <c r="G108" s="11"/>
    </row>
    <row r="109" spans="1:7" x14ac:dyDescent="0.2">
      <c r="A109" s="57">
        <f t="shared" ca="1" si="2"/>
        <v>3350</v>
      </c>
      <c r="B109" s="50">
        <f t="shared" ca="1" si="3"/>
        <v>-0.19812625845512649</v>
      </c>
      <c r="D109" s="82"/>
      <c r="F109" s="10"/>
      <c r="G109" s="11"/>
    </row>
    <row r="110" spans="1:7" x14ac:dyDescent="0.2">
      <c r="A110" s="57">
        <f t="shared" ca="1" si="2"/>
        <v>3400</v>
      </c>
      <c r="B110" s="50">
        <f t="shared" ca="1" si="3"/>
        <v>-0.20410435584211395</v>
      </c>
      <c r="D110" s="82"/>
      <c r="F110" s="10"/>
      <c r="G110" s="11"/>
    </row>
    <row r="111" spans="1:7" x14ac:dyDescent="0.2">
      <c r="A111" s="57">
        <f t="shared" ca="1" si="2"/>
        <v>3450</v>
      </c>
      <c r="B111" s="50">
        <f t="shared" ca="1" si="3"/>
        <v>-0.21017220530748271</v>
      </c>
      <c r="D111" s="82"/>
      <c r="F111" s="10"/>
      <c r="G111" s="11"/>
    </row>
    <row r="112" spans="1:7" x14ac:dyDescent="0.2">
      <c r="A112" s="57">
        <f t="shared" ca="1" si="2"/>
        <v>3500</v>
      </c>
      <c r="B112" s="50">
        <f t="shared" ca="1" si="3"/>
        <v>-0.21632986005672961</v>
      </c>
      <c r="D112" s="82"/>
      <c r="F112" s="10"/>
      <c r="G112" s="11"/>
    </row>
    <row r="113" spans="1:7" x14ac:dyDescent="0.2">
      <c r="A113" s="57">
        <f t="shared" ca="1" si="2"/>
        <v>3550</v>
      </c>
      <c r="B113" s="50">
        <f t="shared" ca="1" si="3"/>
        <v>-0.22257737413193956</v>
      </c>
      <c r="D113" s="82"/>
      <c r="F113" s="10"/>
      <c r="G113" s="11"/>
    </row>
    <row r="114" spans="1:7" x14ac:dyDescent="0.2">
      <c r="A114" s="57">
        <f t="shared" ca="1" si="2"/>
        <v>3600</v>
      </c>
      <c r="B114" s="50">
        <f t="shared" ca="1" si="3"/>
        <v>-0.22891480241452161</v>
      </c>
      <c r="D114" s="82"/>
      <c r="F114" s="10"/>
      <c r="G114" s="11"/>
    </row>
    <row r="115" spans="1:7" x14ac:dyDescent="0.2">
      <c r="A115" s="57">
        <f t="shared" ca="1" si="2"/>
        <v>3650</v>
      </c>
      <c r="B115" s="50">
        <f t="shared" ca="1" si="3"/>
        <v>-0.23534220062791725</v>
      </c>
      <c r="D115" s="82"/>
      <c r="F115" s="10"/>
      <c r="G115" s="11"/>
    </row>
    <row r="116" spans="1:7" x14ac:dyDescent="0.2">
      <c r="A116" s="57">
        <f t="shared" ca="1" si="2"/>
        <v>3700</v>
      </c>
      <c r="B116" s="50">
        <f t="shared" ca="1" si="3"/>
        <v>-0.24185962534040098</v>
      </c>
      <c r="D116" s="82"/>
      <c r="F116" s="10"/>
      <c r="G116" s="11"/>
    </row>
    <row r="117" spans="1:7" x14ac:dyDescent="0.2">
      <c r="A117" s="57">
        <f t="shared" ca="1" si="2"/>
        <v>3750</v>
      </c>
      <c r="B117" s="50">
        <f t="shared" ca="1" si="3"/>
        <v>-0.24846713396790027</v>
      </c>
      <c r="D117" s="82"/>
      <c r="F117" s="10"/>
      <c r="G117" s="11"/>
    </row>
    <row r="118" spans="1:7" x14ac:dyDescent="0.2">
      <c r="A118" s="57">
        <f t="shared" ca="1" si="2"/>
        <v>3800</v>
      </c>
      <c r="B118" s="50">
        <f t="shared" ca="1" si="3"/>
        <v>-0.25516478477691962</v>
      </c>
      <c r="D118" s="82"/>
      <c r="F118" s="10"/>
      <c r="G118" s="11"/>
    </row>
    <row r="119" spans="1:7" x14ac:dyDescent="0.2">
      <c r="A119" s="57">
        <f t="shared" ca="1" si="2"/>
        <v>3850</v>
      </c>
      <c r="B119" s="50">
        <f t="shared" ca="1" si="3"/>
        <v>-0.26195263688739479</v>
      </c>
      <c r="D119" s="82"/>
      <c r="F119" s="10"/>
      <c r="G119" s="11"/>
    </row>
    <row r="120" spans="1:7" x14ac:dyDescent="0.2">
      <c r="A120" s="57">
        <f t="shared" ca="1" si="2"/>
        <v>3900</v>
      </c>
      <c r="B120" s="50">
        <f t="shared" ca="1" si="3"/>
        <v>-0.26883075027572528</v>
      </c>
      <c r="D120" s="82"/>
      <c r="F120" s="10"/>
      <c r="G120" s="11"/>
    </row>
    <row r="121" spans="1:7" x14ac:dyDescent="0.2">
      <c r="A121" s="57">
        <f t="shared" ca="1" si="2"/>
        <v>3950</v>
      </c>
      <c r="B121" s="50">
        <f t="shared" ca="1" si="3"/>
        <v>-0.27579918577778001</v>
      </c>
      <c r="D121" s="82"/>
      <c r="F121" s="10"/>
      <c r="G121" s="11"/>
    </row>
    <row r="122" spans="1:7" x14ac:dyDescent="0.2">
      <c r="A122" s="57">
        <f t="shared" ca="1" si="2"/>
        <v>4000</v>
      </c>
      <c r="B122" s="50">
        <f t="shared" ca="1" si="3"/>
        <v>-0.28285800509195513</v>
      </c>
      <c r="D122" s="82"/>
      <c r="F122" s="10"/>
      <c r="G122" s="11"/>
    </row>
    <row r="123" spans="1:7" x14ac:dyDescent="0.2">
      <c r="A123" s="57">
        <f t="shared" ca="1" si="2"/>
        <v>4050</v>
      </c>
      <c r="B123" s="50">
        <f t="shared" ca="1" si="3"/>
        <v>-0.29000727078230987</v>
      </c>
      <c r="D123" s="82"/>
      <c r="F123" s="10"/>
      <c r="G123" s="11"/>
    </row>
    <row r="124" spans="1:7" x14ac:dyDescent="0.2">
      <c r="A124" s="57">
        <f t="shared" ca="1" si="2"/>
        <v>4100</v>
      </c>
      <c r="B124" s="50">
        <f t="shared" ca="1" si="3"/>
        <v>-0.29724704628170528</v>
      </c>
      <c r="D124" s="82"/>
      <c r="F124" s="10"/>
      <c r="G124" s="11"/>
    </row>
    <row r="125" spans="1:7" x14ac:dyDescent="0.2">
      <c r="A125" s="57">
        <f t="shared" ca="1" si="2"/>
        <v>4150</v>
      </c>
      <c r="B125" s="50">
        <f t="shared" ca="1" si="3"/>
        <v>-0.30457739589505589</v>
      </c>
      <c r="D125" s="82"/>
      <c r="F125" s="10"/>
      <c r="G125" s="11"/>
    </row>
    <row r="126" spans="1:7" x14ac:dyDescent="0.2">
      <c r="A126" s="57">
        <f t="shared" ca="1" si="2"/>
        <v>4200</v>
      </c>
      <c r="B126" s="50">
        <f t="shared" ca="1" si="3"/>
        <v>-0.31199838480256931</v>
      </c>
      <c r="D126" s="82"/>
      <c r="F126" s="10"/>
      <c r="G126" s="11"/>
    </row>
    <row r="127" spans="1:7" x14ac:dyDescent="0.2">
      <c r="A127" s="57">
        <f t="shared" ca="1" si="2"/>
        <v>4250</v>
      </c>
      <c r="B127" s="50">
        <f t="shared" ca="1" si="3"/>
        <v>-0.31951007906305456</v>
      </c>
      <c r="D127" s="82"/>
      <c r="F127" s="10"/>
      <c r="G127" s="11"/>
    </row>
    <row r="128" spans="1:7" x14ac:dyDescent="0.2">
      <c r="A128" s="57">
        <f t="shared" ca="1" si="2"/>
        <v>4300</v>
      </c>
      <c r="B128" s="50">
        <f t="shared" ca="1" si="3"/>
        <v>-0.32711254561732206</v>
      </c>
      <c r="D128" s="82"/>
      <c r="F128" s="10"/>
      <c r="G128" s="11"/>
    </row>
    <row r="129" spans="1:7" x14ac:dyDescent="0.2">
      <c r="A129" s="57">
        <f t="shared" ca="1" si="2"/>
        <v>4350</v>
      </c>
      <c r="B129" s="50">
        <f t="shared" ca="1" si="3"/>
        <v>-0.33480585229154863</v>
      </c>
      <c r="D129" s="82"/>
      <c r="F129" s="10"/>
      <c r="G129" s="11"/>
    </row>
    <row r="130" spans="1:7" x14ac:dyDescent="0.2">
      <c r="A130" s="57">
        <f t="shared" ca="1" si="2"/>
        <v>4400</v>
      </c>
      <c r="B130" s="50">
        <f t="shared" ca="1" si="3"/>
        <v>-0.34259006780078421</v>
      </c>
      <c r="D130" s="82"/>
      <c r="F130" s="10"/>
      <c r="G130" s="11"/>
    </row>
    <row r="131" spans="1:7" x14ac:dyDescent="0.2">
      <c r="A131" s="57">
        <f t="shared" ca="1" si="2"/>
        <v>4450</v>
      </c>
      <c r="B131" s="50">
        <f t="shared" ca="1" si="3"/>
        <v>-0.35046526175244613</v>
      </c>
      <c r="D131" s="82"/>
      <c r="F131" s="10"/>
      <c r="G131" s="11"/>
    </row>
    <row r="132" spans="1:7" x14ac:dyDescent="0.2">
      <c r="A132" s="57">
        <f t="shared" ca="1" si="2"/>
        <v>4500</v>
      </c>
      <c r="B132" s="50">
        <f t="shared" ca="1" si="3"/>
        <v>-0.35843150464990892</v>
      </c>
      <c r="D132" s="82"/>
      <c r="F132" s="10"/>
      <c r="G132" s="11"/>
    </row>
    <row r="133" spans="1:7" x14ac:dyDescent="0.2">
      <c r="A133" s="57">
        <f t="shared" ca="1" si="2"/>
        <v>4550</v>
      </c>
      <c r="B133" s="50">
        <f t="shared" ca="1" si="3"/>
        <v>-0.36648886789608504</v>
      </c>
      <c r="D133" s="82"/>
      <c r="F133" s="10"/>
      <c r="G133" s="11"/>
    </row>
    <row r="134" spans="1:7" x14ac:dyDescent="0.2">
      <c r="A134" s="57">
        <f t="shared" ca="1" si="2"/>
        <v>4600</v>
      </c>
      <c r="B134" s="50">
        <f t="shared" ca="1" si="3"/>
        <v>-0.37463742379714721</v>
      </c>
      <c r="D134" s="82"/>
      <c r="F134" s="10"/>
      <c r="G134" s="11"/>
    </row>
    <row r="135" spans="1:7" x14ac:dyDescent="0.2">
      <c r="A135" s="57">
        <f t="shared" ca="1" si="2"/>
        <v>4650</v>
      </c>
      <c r="B135" s="50">
        <f t="shared" ca="1" si="3"/>
        <v>-0.3828772455662211</v>
      </c>
      <c r="D135" s="82"/>
      <c r="F135" s="10"/>
      <c r="G135" s="11"/>
    </row>
    <row r="136" spans="1:7" x14ac:dyDescent="0.2">
      <c r="A136" s="57">
        <f t="shared" ca="1" si="2"/>
        <v>4700</v>
      </c>
      <c r="B136" s="50">
        <f t="shared" ca="1" si="3"/>
        <v>-0.39120840732716866</v>
      </c>
      <c r="D136" s="82"/>
      <c r="F136" s="10"/>
      <c r="G136" s="11"/>
    </row>
    <row r="137" spans="1:7" x14ac:dyDescent="0.2">
      <c r="A137" s="57">
        <f t="shared" ca="1" si="2"/>
        <v>4750</v>
      </c>
      <c r="B137" s="50">
        <f t="shared" ca="1" si="3"/>
        <v>-0.399630984118445</v>
      </c>
      <c r="D137" s="82"/>
      <c r="F137" s="10"/>
      <c r="G137" s="11"/>
    </row>
    <row r="138" spans="1:7" x14ac:dyDescent="0.2">
      <c r="A138" s="57">
        <f t="shared" ca="1" si="2"/>
        <v>4800</v>
      </c>
      <c r="B138" s="50">
        <f t="shared" ca="1" si="3"/>
        <v>-0.40814505189695344</v>
      </c>
      <c r="D138" s="82"/>
      <c r="F138" s="10"/>
      <c r="G138" s="11"/>
    </row>
    <row r="139" spans="1:7" x14ac:dyDescent="0.2">
      <c r="A139" s="57">
        <f t="shared" ca="1" si="2"/>
        <v>4850</v>
      </c>
      <c r="B139" s="50">
        <f t="shared" ca="1" si="3"/>
        <v>-0.41675068754200623</v>
      </c>
      <c r="D139" s="82"/>
      <c r="F139" s="10"/>
      <c r="G139" s="11"/>
    </row>
    <row r="140" spans="1:7" x14ac:dyDescent="0.2">
      <c r="A140" s="57">
        <f t="shared" ca="1" si="2"/>
        <v>4900</v>
      </c>
      <c r="B140" s="50">
        <f t="shared" ca="1" si="3"/>
        <v>-0.42544796885932445</v>
      </c>
      <c r="D140" s="82"/>
      <c r="F140" s="10"/>
      <c r="G140" s="11"/>
    </row>
    <row r="141" spans="1:7" x14ac:dyDescent="0.2">
      <c r="A141" s="57">
        <f t="shared" ca="1" si="2"/>
        <v>4950</v>
      </c>
      <c r="B141" s="50">
        <f t="shared" ca="1" si="3"/>
        <v>-0.43423697458507193</v>
      </c>
      <c r="D141" s="82"/>
      <c r="F141" s="10"/>
      <c r="G141" s="11"/>
    </row>
    <row r="142" spans="1:7" x14ac:dyDescent="0.2">
      <c r="A142" s="57">
        <f t="shared" ca="1" si="2"/>
        <v>5000</v>
      </c>
      <c r="B142" s="50">
        <f t="shared" ca="1" si="3"/>
        <v>-0.44311778438998922</v>
      </c>
      <c r="D142" s="82"/>
      <c r="F142" s="10"/>
      <c r="G142" s="11"/>
    </row>
    <row r="143" spans="1:7" x14ac:dyDescent="0.2">
      <c r="A143" s="57">
        <f t="shared" ca="1" si="2"/>
        <v>5050</v>
      </c>
      <c r="B143" s="50">
        <f t="shared" ca="1" si="3"/>
        <v>-0.45209047888356313</v>
      </c>
      <c r="D143" s="82"/>
      <c r="F143" s="10"/>
      <c r="G143" s="11"/>
    </row>
    <row r="144" spans="1:7" x14ac:dyDescent="0.2">
      <c r="A144" s="57">
        <f t="shared" ca="1" si="2"/>
        <v>5100</v>
      </c>
      <c r="B144" s="50">
        <f t="shared" ca="1" si="3"/>
        <v>-0.46115513961819926</v>
      </c>
      <c r="D144" s="82"/>
      <c r="F144" s="10"/>
      <c r="G144" s="11"/>
    </row>
    <row r="145" spans="1:7" x14ac:dyDescent="0.2">
      <c r="A145" s="57">
        <f t="shared" ca="1" si="2"/>
        <v>5150</v>
      </c>
      <c r="B145" s="50">
        <f t="shared" ca="1" si="3"/>
        <v>-0.47031184909355789</v>
      </c>
      <c r="D145" s="82"/>
      <c r="F145" s="10"/>
      <c r="G145" s="11"/>
    </row>
    <row r="146" spans="1:7" x14ac:dyDescent="0.2">
      <c r="A146" s="57">
        <f t="shared" ca="1" si="2"/>
        <v>5200</v>
      </c>
      <c r="B146" s="50">
        <f t="shared" ca="1" si="3"/>
        <v>-0.4795606907608943</v>
      </c>
      <c r="D146" s="82"/>
      <c r="F146" s="10"/>
      <c r="G146" s="11"/>
    </row>
    <row r="147" spans="1:7" x14ac:dyDescent="0.2">
      <c r="A147" s="57">
        <f t="shared" ca="1" si="2"/>
        <v>5250</v>
      </c>
      <c r="B147" s="50">
        <f t="shared" ca="1" si="3"/>
        <v>-0.48890174902740141</v>
      </c>
      <c r="D147" s="82"/>
      <c r="F147" s="10"/>
      <c r="G147" s="11"/>
    </row>
    <row r="148" spans="1:7" x14ac:dyDescent="0.2">
      <c r="A148" s="57">
        <f t="shared" ca="1" si="2"/>
        <v>5300</v>
      </c>
      <c r="B148" s="50">
        <f t="shared" ca="1" si="3"/>
        <v>-0.4983351092607291</v>
      </c>
      <c r="D148" s="82"/>
      <c r="F148" s="10"/>
      <c r="G148" s="11"/>
    </row>
    <row r="149" spans="1:7" x14ac:dyDescent="0.2">
      <c r="A149" s="57">
        <f t="shared" ca="1" si="2"/>
        <v>5350</v>
      </c>
      <c r="B149" s="50">
        <f t="shared" ca="1" si="3"/>
        <v>-0.50786085779344936</v>
      </c>
      <c r="D149" s="82"/>
      <c r="F149" s="10"/>
      <c r="G149" s="11"/>
    </row>
    <row r="150" spans="1:7" x14ac:dyDescent="0.2">
      <c r="A150" s="57">
        <f t="shared" ca="1" si="2"/>
        <v>5400</v>
      </c>
      <c r="B150" s="50">
        <f t="shared" ca="1" si="3"/>
        <v>-0.51747908192768544</v>
      </c>
      <c r="D150" s="82"/>
      <c r="F150" s="10"/>
      <c r="G150" s="11"/>
    </row>
    <row r="151" spans="1:7" x14ac:dyDescent="0.2">
      <c r="A151" s="57">
        <f t="shared" ca="1" si="2"/>
        <v>5450</v>
      </c>
      <c r="B151" s="50">
        <f t="shared" ca="1" si="3"/>
        <v>-0.52718986993971273</v>
      </c>
      <c r="D151" s="82"/>
      <c r="F151" s="10"/>
      <c r="G151" s="11"/>
    </row>
    <row r="152" spans="1:7" x14ac:dyDescent="0.2">
      <c r="A152" s="57">
        <f t="shared" ca="1" si="2"/>
        <v>5500</v>
      </c>
      <c r="B152" s="50">
        <f t="shared" ca="1" si="3"/>
        <v>-0.53699331108465487</v>
      </c>
      <c r="D152" s="82"/>
      <c r="F152" s="10"/>
      <c r="G152" s="11"/>
    </row>
    <row r="153" spans="1:7" x14ac:dyDescent="0.2">
      <c r="A153" s="57">
        <f t="shared" ca="1" si="2"/>
        <v>5550</v>
      </c>
      <c r="B153" s="50">
        <f t="shared" ca="1" si="3"/>
        <v>-0.54688949560126576</v>
      </c>
      <c r="D153" s="82"/>
      <c r="F153" s="10"/>
      <c r="G153" s="11"/>
    </row>
    <row r="154" spans="1:7" x14ac:dyDescent="0.2">
      <c r="A154" s="57">
        <f t="shared" ca="1" si="2"/>
        <v>5600</v>
      </c>
      <c r="B154" s="50">
        <f t="shared" ca="1" si="3"/>
        <v>-0.55687851471676231</v>
      </c>
      <c r="D154" s="82"/>
      <c r="F154" s="10"/>
      <c r="G154" s="11"/>
    </row>
    <row r="155" spans="1:7" x14ac:dyDescent="0.2">
      <c r="A155" s="57">
        <f t="shared" ca="1" si="2"/>
        <v>5650</v>
      </c>
      <c r="B155" s="50">
        <f t="shared" ca="1" si="3"/>
        <v>-0.56696046065167449</v>
      </c>
      <c r="D155" s="82"/>
      <c r="F155" s="10"/>
      <c r="G155" s="11"/>
    </row>
    <row r="156" spans="1:7" x14ac:dyDescent="0.2">
      <c r="A156" s="57">
        <f t="shared" ca="1" si="2"/>
        <v>5700</v>
      </c>
      <c r="B156" s="50">
        <f t="shared" ca="1" si="3"/>
        <v>-0.5771354266248373</v>
      </c>
      <c r="D156" s="82"/>
      <c r="F156" s="10"/>
      <c r="G156" s="11"/>
    </row>
    <row r="157" spans="1:7" x14ac:dyDescent="0.2">
      <c r="A157" s="57">
        <f t="shared" ca="1" si="2"/>
        <v>5750</v>
      </c>
      <c r="B157" s="50">
        <f t="shared" ca="1" si="3"/>
        <v>-0.58740350685836484</v>
      </c>
      <c r="D157" s="82"/>
      <c r="F157" s="10"/>
      <c r="G157" s="11"/>
    </row>
    <row r="158" spans="1:7" x14ac:dyDescent="0.2">
      <c r="A158" s="57">
        <f t="shared" ca="1" si="2"/>
        <v>5800</v>
      </c>
      <c r="B158" s="50">
        <f t="shared" ca="1" si="3"/>
        <v>-0.59776479658276171</v>
      </c>
      <c r="D158" s="82"/>
      <c r="F158" s="10"/>
      <c r="G158" s="11"/>
    </row>
    <row r="159" spans="1:7" x14ac:dyDescent="0.2">
      <c r="A159" s="57">
        <f t="shared" ca="1" si="2"/>
        <v>5850</v>
      </c>
      <c r="B159" s="50">
        <f t="shared" ca="1" si="3"/>
        <v>-0.60821939204207731</v>
      </c>
      <c r="D159" s="82"/>
      <c r="F159" s="10"/>
      <c r="G159" s="11"/>
    </row>
    <row r="160" spans="1:7" x14ac:dyDescent="0.2">
      <c r="A160" s="57">
        <f t="shared" ca="1" si="2"/>
        <v>5900</v>
      </c>
      <c r="B160" s="50">
        <f t="shared" ca="1" si="3"/>
        <v>-0.61876739049909601</v>
      </c>
      <c r="D160" s="82"/>
      <c r="F160" s="10"/>
      <c r="G160" s="11"/>
    </row>
    <row r="161" spans="1:7" x14ac:dyDescent="0.2">
      <c r="A161" s="57">
        <f t="shared" ca="1" si="2"/>
        <v>5950</v>
      </c>
      <c r="B161" s="50">
        <f t="shared" ca="1" si="3"/>
        <v>-0.62940889024058688</v>
      </c>
      <c r="D161" s="82"/>
      <c r="F161" s="10"/>
      <c r="G161" s="11"/>
    </row>
    <row r="162" spans="1:7" x14ac:dyDescent="0.2">
      <c r="A162" s="57">
        <f t="shared" ca="1" si="2"/>
        <v>6000</v>
      </c>
      <c r="B162" s="50">
        <f t="shared" ca="1" si="3"/>
        <v>-0.6401439905827464</v>
      </c>
      <c r="D162" s="82"/>
      <c r="F162" s="10"/>
      <c r="G162" s="11"/>
    </row>
    <row r="163" spans="1:7" x14ac:dyDescent="0.2">
      <c r="A163" s="57">
        <f t="shared" ca="1" si="2"/>
        <v>6050</v>
      </c>
      <c r="B163" s="50">
        <f t="shared" ca="1" si="3"/>
        <v>-0.65097279187650692</v>
      </c>
      <c r="D163" s="82"/>
      <c r="F163" s="10"/>
      <c r="G163" s="11"/>
    </row>
    <row r="164" spans="1:7" x14ac:dyDescent="0.2">
      <c r="A164" s="57">
        <f t="shared" ca="1" si="2"/>
        <v>6100</v>
      </c>
      <c r="B164" s="50">
        <f t="shared" ca="1" si="3"/>
        <v>-0.66189539551309839</v>
      </c>
      <c r="D164" s="82"/>
      <c r="F164" s="10"/>
      <c r="G164" s="11"/>
    </row>
    <row r="165" spans="1:7" x14ac:dyDescent="0.2">
      <c r="A165" s="57">
        <f t="shared" ca="1" si="2"/>
        <v>6150</v>
      </c>
      <c r="B165" s="50">
        <f t="shared" ca="1" si="3"/>
        <v>-0.6729119039295578</v>
      </c>
      <c r="D165" s="82"/>
      <c r="F165" s="10"/>
      <c r="G165" s="11"/>
    </row>
    <row r="166" spans="1:7" x14ac:dyDescent="0.2">
      <c r="A166" s="57">
        <f t="shared" ca="1" si="2"/>
        <v>6200</v>
      </c>
      <c r="B166" s="50">
        <f t="shared" ca="1" si="3"/>
        <v>-0.68402242061436913</v>
      </c>
      <c r="D166" s="82"/>
      <c r="F166" s="10"/>
      <c r="G166" s="11"/>
    </row>
    <row r="167" spans="1:7" x14ac:dyDescent="0.2">
      <c r="A167" s="57">
        <f t="shared" ca="1" si="2"/>
        <v>6250</v>
      </c>
      <c r="B167" s="50">
        <f t="shared" ca="1" si="3"/>
        <v>-0.69522705011316455</v>
      </c>
      <c r="D167" s="82"/>
      <c r="F167" s="10"/>
      <c r="G167" s="11"/>
    </row>
    <row r="168" spans="1:7" x14ac:dyDescent="0.2">
      <c r="A168" s="57">
        <f t="shared" ca="1" si="2"/>
        <v>6300</v>
      </c>
      <c r="B168" s="50">
        <f t="shared" ca="1" si="3"/>
        <v>-0.70652589803449595</v>
      </c>
      <c r="D168" s="82"/>
      <c r="F168" s="10"/>
      <c r="G168" s="11"/>
    </row>
    <row r="169" spans="1:7" x14ac:dyDescent="0.2">
      <c r="A169" s="57">
        <f t="shared" ca="1" si="2"/>
        <v>6350</v>
      </c>
      <c r="B169" s="50">
        <f t="shared" ca="1" si="3"/>
        <v>-0.71791907105564834</v>
      </c>
      <c r="D169" s="82"/>
      <c r="F169" s="10"/>
      <c r="G169" s="11"/>
    </row>
    <row r="170" spans="1:7" x14ac:dyDescent="0.2">
      <c r="A170" s="57">
        <f t="shared" ca="1" si="2"/>
        <v>6400</v>
      </c>
      <c r="B170" s="50">
        <f t="shared" ca="1" si="3"/>
        <v>-0.72940667692858385</v>
      </c>
      <c r="D170" s="82"/>
      <c r="F170" s="10"/>
      <c r="G170" s="11"/>
    </row>
    <row r="171" spans="1:7" x14ac:dyDescent="0.2">
      <c r="A171" s="57">
        <f t="shared" ref="A171:A234" ca="1" si="4">OFFSET(A171,-1,0)+f_stop/5000</f>
        <v>6450</v>
      </c>
      <c r="B171" s="50">
        <f t="shared" ref="B171:B234" ca="1" si="5">20*LOG(ABS(   (1/f_dec*SIN(f_dec*$A171/Fm*PI())/SIN($A171/Fm*PI()))^(order-2) * (1/f_dec2*SIN(f_dec2*$A171/Fm*PI())/SIN($A171/Fm*PI())) *  (1/(f_dec*n_avg)*SIN((f_dec*n_avg)*$A171/Fm*PI())/SIN($A171/Fm*PI()))    ))</f>
        <v>-0.74098882448590697</v>
      </c>
      <c r="D171" s="82"/>
      <c r="F171" s="10"/>
      <c r="G171" s="11"/>
    </row>
    <row r="172" spans="1:7" x14ac:dyDescent="0.2">
      <c r="A172" s="57">
        <f t="shared" ca="1" si="4"/>
        <v>6500</v>
      </c>
      <c r="B172" s="50">
        <f t="shared" ca="1" si="5"/>
        <v>-0.75266562364694534</v>
      </c>
      <c r="D172" s="82"/>
      <c r="F172" s="10"/>
      <c r="G172" s="11"/>
    </row>
    <row r="173" spans="1:7" x14ac:dyDescent="0.2">
      <c r="A173" s="57">
        <f t="shared" ca="1" si="4"/>
        <v>6550</v>
      </c>
      <c r="B173" s="50">
        <f t="shared" ca="1" si="5"/>
        <v>-0.76443718542386585</v>
      </c>
      <c r="D173" s="82"/>
      <c r="F173" s="10"/>
      <c r="G173" s="11"/>
    </row>
    <row r="174" spans="1:7" x14ac:dyDescent="0.2">
      <c r="A174" s="57">
        <f t="shared" ca="1" si="4"/>
        <v>6600</v>
      </c>
      <c r="B174" s="50">
        <f t="shared" ca="1" si="5"/>
        <v>-0.77630362192792934</v>
      </c>
      <c r="D174" s="82"/>
      <c r="F174" s="10"/>
      <c r="G174" s="11"/>
    </row>
    <row r="175" spans="1:7" x14ac:dyDescent="0.2">
      <c r="A175" s="57">
        <f t="shared" ca="1" si="4"/>
        <v>6650</v>
      </c>
      <c r="B175" s="50">
        <f t="shared" ca="1" si="5"/>
        <v>-0.78826504637573847</v>
      </c>
      <c r="D175" s="82"/>
      <c r="F175" s="10"/>
      <c r="G175" s="11"/>
    </row>
    <row r="176" spans="1:7" x14ac:dyDescent="0.2">
      <c r="A176" s="57">
        <f t="shared" ca="1" si="4"/>
        <v>6700</v>
      </c>
      <c r="B176" s="50">
        <f t="shared" ca="1" si="5"/>
        <v>-0.80032157309560648</v>
      </c>
      <c r="D176" s="82"/>
      <c r="F176" s="10"/>
      <c r="G176" s="11"/>
    </row>
    <row r="177" spans="1:7" x14ac:dyDescent="0.2">
      <c r="A177" s="57">
        <f t="shared" ca="1" si="4"/>
        <v>6750</v>
      </c>
      <c r="B177" s="50">
        <f t="shared" ca="1" si="5"/>
        <v>-0.81247331753407026</v>
      </c>
      <c r="D177" s="82"/>
      <c r="F177" s="10"/>
      <c r="G177" s="11"/>
    </row>
    <row r="178" spans="1:7" x14ac:dyDescent="0.2">
      <c r="A178" s="57">
        <f t="shared" ca="1" si="4"/>
        <v>6800</v>
      </c>
      <c r="B178" s="50">
        <f t="shared" ca="1" si="5"/>
        <v>-0.82472039626233173</v>
      </c>
      <c r="D178" s="82"/>
      <c r="F178" s="10"/>
      <c r="G178" s="11"/>
    </row>
    <row r="179" spans="1:7" x14ac:dyDescent="0.2">
      <c r="A179" s="57">
        <f t="shared" ca="1" si="4"/>
        <v>6850</v>
      </c>
      <c r="B179" s="50">
        <f t="shared" ca="1" si="5"/>
        <v>-0.8370629269829224</v>
      </c>
      <c r="D179" s="82"/>
      <c r="F179" s="10"/>
      <c r="G179" s="11"/>
    </row>
    <row r="180" spans="1:7" x14ac:dyDescent="0.2">
      <c r="A180" s="57">
        <f t="shared" ca="1" si="4"/>
        <v>6900</v>
      </c>
      <c r="B180" s="50">
        <f t="shared" ca="1" si="5"/>
        <v>-0.84950102853638521</v>
      </c>
      <c r="D180" s="82"/>
      <c r="F180" s="10"/>
      <c r="G180" s="11"/>
    </row>
    <row r="181" spans="1:7" x14ac:dyDescent="0.2">
      <c r="A181" s="57">
        <f t="shared" ca="1" si="4"/>
        <v>6950</v>
      </c>
      <c r="B181" s="50">
        <f t="shared" ca="1" si="5"/>
        <v>-0.86203482090804096</v>
      </c>
      <c r="D181" s="82"/>
      <c r="F181" s="10"/>
      <c r="G181" s="11"/>
    </row>
    <row r="182" spans="1:7" x14ac:dyDescent="0.2">
      <c r="A182" s="57">
        <f t="shared" ca="1" si="4"/>
        <v>7000</v>
      </c>
      <c r="B182" s="50">
        <f t="shared" ca="1" si="5"/>
        <v>-0.87466442523485555</v>
      </c>
      <c r="D182" s="82"/>
      <c r="F182" s="10"/>
      <c r="G182" s="11"/>
    </row>
    <row r="183" spans="1:7" x14ac:dyDescent="0.2">
      <c r="A183" s="57">
        <f t="shared" ca="1" si="4"/>
        <v>7050</v>
      </c>
      <c r="B183" s="50">
        <f t="shared" ca="1" si="5"/>
        <v>-0.88738996381233959</v>
      </c>
      <c r="D183" s="82"/>
      <c r="F183" s="10"/>
      <c r="G183" s="11"/>
    </row>
    <row r="184" spans="1:7" x14ac:dyDescent="0.2">
      <c r="A184" s="57">
        <f t="shared" ca="1" si="4"/>
        <v>7100</v>
      </c>
      <c r="B184" s="50">
        <f t="shared" ca="1" si="5"/>
        <v>-0.90021156010164849</v>
      </c>
      <c r="D184" s="82"/>
      <c r="F184" s="10"/>
      <c r="G184" s="11"/>
    </row>
    <row r="185" spans="1:7" x14ac:dyDescent="0.2">
      <c r="A185" s="57">
        <f t="shared" ca="1" si="4"/>
        <v>7150</v>
      </c>
      <c r="B185" s="50">
        <f t="shared" ca="1" si="5"/>
        <v>-0.91312933873661439</v>
      </c>
      <c r="D185" s="82"/>
      <c r="F185" s="10"/>
      <c r="G185" s="11"/>
    </row>
    <row r="186" spans="1:7" x14ac:dyDescent="0.2">
      <c r="A186" s="57">
        <f t="shared" ca="1" si="4"/>
        <v>7200</v>
      </c>
      <c r="B186" s="50">
        <f t="shared" ca="1" si="5"/>
        <v>-0.92614342553101148</v>
      </c>
      <c r="D186" s="82"/>
      <c r="F186" s="10"/>
      <c r="G186" s="11"/>
    </row>
    <row r="187" spans="1:7" x14ac:dyDescent="0.2">
      <c r="A187" s="57">
        <f t="shared" ca="1" si="4"/>
        <v>7250</v>
      </c>
      <c r="B187" s="50">
        <f t="shared" ca="1" si="5"/>
        <v>-0.93925394748579816</v>
      </c>
      <c r="D187" s="82"/>
      <c r="F187" s="10"/>
      <c r="G187" s="11"/>
    </row>
    <row r="188" spans="1:7" x14ac:dyDescent="0.2">
      <c r="A188" s="57">
        <f t="shared" ca="1" si="4"/>
        <v>7300</v>
      </c>
      <c r="B188" s="50">
        <f t="shared" ca="1" si="5"/>
        <v>-0.95246103279651317</v>
      </c>
      <c r="D188" s="82"/>
      <c r="F188" s="10"/>
      <c r="G188" s="11"/>
    </row>
    <row r="189" spans="1:7" x14ac:dyDescent="0.2">
      <c r="A189" s="57">
        <f t="shared" ca="1" si="4"/>
        <v>7350</v>
      </c>
      <c r="B189" s="50">
        <f t="shared" ca="1" si="5"/>
        <v>-0.9657648108607404</v>
      </c>
      <c r="D189" s="82"/>
      <c r="F189" s="10"/>
      <c r="G189" s="11"/>
    </row>
    <row r="190" spans="1:7" x14ac:dyDescent="0.2">
      <c r="A190" s="57">
        <f t="shared" ca="1" si="4"/>
        <v>7400</v>
      </c>
      <c r="B190" s="50">
        <f t="shared" ca="1" si="5"/>
        <v>-0.97916541228565479</v>
      </c>
      <c r="D190" s="82"/>
      <c r="F190" s="10"/>
      <c r="G190" s="11"/>
    </row>
    <row r="191" spans="1:7" x14ac:dyDescent="0.2">
      <c r="A191" s="57">
        <f t="shared" ca="1" si="4"/>
        <v>7450</v>
      </c>
      <c r="B191" s="50">
        <f t="shared" ca="1" si="5"/>
        <v>-0.9926629688956824</v>
      </c>
      <c r="D191" s="82"/>
      <c r="F191" s="10"/>
      <c r="G191" s="11"/>
    </row>
    <row r="192" spans="1:7" x14ac:dyDescent="0.2">
      <c r="A192" s="57">
        <f t="shared" ca="1" si="4"/>
        <v>7500</v>
      </c>
      <c r="B192" s="50">
        <f t="shared" ca="1" si="5"/>
        <v>-1.0062576137402479</v>
      </c>
      <c r="D192" s="82"/>
      <c r="F192" s="10"/>
      <c r="G192" s="11"/>
    </row>
    <row r="193" spans="1:7" x14ac:dyDescent="0.2">
      <c r="A193" s="57">
        <f t="shared" ca="1" si="4"/>
        <v>7550</v>
      </c>
      <c r="B193" s="50">
        <f t="shared" ca="1" si="5"/>
        <v>-1.0199494811015901</v>
      </c>
      <c r="D193" s="82"/>
      <c r="F193" s="10"/>
      <c r="G193" s="11"/>
    </row>
    <row r="194" spans="1:7" x14ac:dyDescent="0.2">
      <c r="A194" s="57">
        <f t="shared" ca="1" si="4"/>
        <v>7600</v>
      </c>
      <c r="B194" s="50">
        <f t="shared" ca="1" si="5"/>
        <v>-1.0337387065027166</v>
      </c>
      <c r="D194" s="82"/>
      <c r="F194" s="10"/>
      <c r="G194" s="11"/>
    </row>
    <row r="195" spans="1:7" x14ac:dyDescent="0.2">
      <c r="A195" s="57">
        <f t="shared" ca="1" si="4"/>
        <v>7650</v>
      </c>
      <c r="B195" s="50">
        <f t="shared" ca="1" si="5"/>
        <v>-1.0476254267154161</v>
      </c>
      <c r="D195" s="82"/>
      <c r="F195" s="10"/>
      <c r="G195" s="11"/>
    </row>
    <row r="196" spans="1:7" x14ac:dyDescent="0.2">
      <c r="A196" s="57">
        <f t="shared" ca="1" si="4"/>
        <v>7700</v>
      </c>
      <c r="B196" s="50">
        <f t="shared" ca="1" si="5"/>
        <v>-1.0616097797683839</v>
      </c>
      <c r="D196" s="82"/>
      <c r="F196" s="10"/>
      <c r="G196" s="11"/>
    </row>
    <row r="197" spans="1:7" x14ac:dyDescent="0.2">
      <c r="A197" s="57">
        <f t="shared" ca="1" si="4"/>
        <v>7750</v>
      </c>
      <c r="B197" s="50">
        <f t="shared" ca="1" si="5"/>
        <v>-1.0756919049554623</v>
      </c>
      <c r="D197" s="82"/>
      <c r="F197" s="10"/>
      <c r="G197" s="11"/>
    </row>
    <row r="198" spans="1:7" x14ac:dyDescent="0.2">
      <c r="A198" s="57">
        <f t="shared" ca="1" si="4"/>
        <v>7800</v>
      </c>
      <c r="B198" s="50">
        <f t="shared" ca="1" si="5"/>
        <v>-1.0898719428439456</v>
      </c>
      <c r="D198" s="82"/>
      <c r="F198" s="10"/>
      <c r="G198" s="11"/>
    </row>
    <row r="199" spans="1:7" x14ac:dyDescent="0.2">
      <c r="A199" s="57">
        <f t="shared" ca="1" si="4"/>
        <v>7850</v>
      </c>
      <c r="B199" s="50">
        <f t="shared" ca="1" si="5"/>
        <v>-1.1041500352830111</v>
      </c>
      <c r="D199" s="82"/>
      <c r="F199" s="10"/>
      <c r="G199" s="11"/>
    </row>
    <row r="200" spans="1:7" x14ac:dyDescent="0.2">
      <c r="A200" s="57">
        <f t="shared" ca="1" si="4"/>
        <v>7900</v>
      </c>
      <c r="B200" s="50">
        <f t="shared" ca="1" si="5"/>
        <v>-1.1185263254122655</v>
      </c>
      <c r="D200" s="82"/>
      <c r="F200" s="10"/>
      <c r="G200" s="11"/>
    </row>
    <row r="201" spans="1:7" x14ac:dyDescent="0.2">
      <c r="A201" s="57">
        <f t="shared" ca="1" si="4"/>
        <v>7950</v>
      </c>
      <c r="B201" s="50">
        <f t="shared" ca="1" si="5"/>
        <v>-1.1330009576703275</v>
      </c>
      <c r="D201" s="82"/>
      <c r="F201" s="10"/>
      <c r="G201" s="11"/>
    </row>
    <row r="202" spans="1:7" x14ac:dyDescent="0.2">
      <c r="A202" s="57">
        <f t="shared" ca="1" si="4"/>
        <v>8000</v>
      </c>
      <c r="B202" s="50">
        <f t="shared" ca="1" si="5"/>
        <v>-1.1475740778036188</v>
      </c>
      <c r="D202" s="82"/>
      <c r="F202" s="10"/>
      <c r="G202" s="11"/>
    </row>
    <row r="203" spans="1:7" x14ac:dyDescent="0.2">
      <c r="A203" s="57">
        <f t="shared" ca="1" si="4"/>
        <v>8050</v>
      </c>
      <c r="B203" s="50">
        <f t="shared" ca="1" si="5"/>
        <v>-1.1622458328751828</v>
      </c>
      <c r="D203" s="82"/>
      <c r="F203" s="10"/>
      <c r="G203" s="11"/>
    </row>
    <row r="204" spans="1:7" x14ac:dyDescent="0.2">
      <c r="A204" s="57">
        <f t="shared" ca="1" si="4"/>
        <v>8100</v>
      </c>
      <c r="B204" s="50">
        <f t="shared" ca="1" si="5"/>
        <v>-1.1770163712735959</v>
      </c>
      <c r="D204" s="82"/>
      <c r="F204" s="10"/>
      <c r="G204" s="11"/>
    </row>
    <row r="205" spans="1:7" x14ac:dyDescent="0.2">
      <c r="A205" s="57">
        <f t="shared" ca="1" si="4"/>
        <v>8150</v>
      </c>
      <c r="B205" s="50">
        <f t="shared" ca="1" si="5"/>
        <v>-1.1918858427220971</v>
      </c>
      <c r="D205" s="82"/>
      <c r="F205" s="10"/>
      <c r="G205" s="11"/>
    </row>
    <row r="206" spans="1:7" x14ac:dyDescent="0.2">
      <c r="A206" s="57">
        <f t="shared" ca="1" si="4"/>
        <v>8200</v>
      </c>
      <c r="B206" s="50">
        <f t="shared" ca="1" si="5"/>
        <v>-1.2068543982876889</v>
      </c>
      <c r="D206" s="82"/>
      <c r="F206" s="10"/>
      <c r="G206" s="11"/>
    </row>
    <row r="207" spans="1:7" x14ac:dyDescent="0.2">
      <c r="A207" s="57">
        <f t="shared" ca="1" si="4"/>
        <v>8250</v>
      </c>
      <c r="B207" s="50">
        <f t="shared" ca="1" si="5"/>
        <v>-1.2219221903904549</v>
      </c>
      <c r="D207" s="82"/>
      <c r="F207" s="10"/>
      <c r="G207" s="11"/>
    </row>
    <row r="208" spans="1:7" x14ac:dyDescent="0.2">
      <c r="A208" s="57">
        <f t="shared" ca="1" si="4"/>
        <v>8300</v>
      </c>
      <c r="B208" s="50">
        <f t="shared" ca="1" si="5"/>
        <v>-1.2370893728129233</v>
      </c>
      <c r="D208" s="82"/>
      <c r="F208" s="10"/>
      <c r="G208" s="11"/>
    </row>
    <row r="209" spans="1:7" x14ac:dyDescent="0.2">
      <c r="A209" s="57">
        <f t="shared" ca="1" si="4"/>
        <v>8350</v>
      </c>
      <c r="B209" s="50">
        <f t="shared" ca="1" si="5"/>
        <v>-1.2523561007095982</v>
      </c>
      <c r="D209" s="82"/>
      <c r="F209" s="10"/>
      <c r="G209" s="11"/>
    </row>
    <row r="210" spans="1:7" x14ac:dyDescent="0.2">
      <c r="A210" s="57">
        <f t="shared" ca="1" si="4"/>
        <v>8400</v>
      </c>
      <c r="B210" s="50">
        <f t="shared" ca="1" si="5"/>
        <v>-1.2677225306165385</v>
      </c>
      <c r="D210" s="82"/>
      <c r="F210" s="10"/>
      <c r="G210" s="11"/>
    </row>
    <row r="211" spans="1:7" x14ac:dyDescent="0.2">
      <c r="A211" s="57">
        <f t="shared" ca="1" si="4"/>
        <v>8450</v>
      </c>
      <c r="B211" s="50">
        <f t="shared" ca="1" si="5"/>
        <v>-1.2831888204611404</v>
      </c>
      <c r="D211" s="82"/>
      <c r="F211" s="10"/>
      <c r="G211" s="11"/>
    </row>
    <row r="212" spans="1:7" x14ac:dyDescent="0.2">
      <c r="A212" s="57">
        <f t="shared" ca="1" si="4"/>
        <v>8500</v>
      </c>
      <c r="B212" s="50">
        <f t="shared" ca="1" si="5"/>
        <v>-1.2987551295719559</v>
      </c>
      <c r="D212" s="82"/>
      <c r="F212" s="10"/>
      <c r="G212" s="11"/>
    </row>
    <row r="213" spans="1:7" x14ac:dyDescent="0.2">
      <c r="A213" s="57">
        <f t="shared" ca="1" si="4"/>
        <v>8550</v>
      </c>
      <c r="B213" s="50">
        <f t="shared" ca="1" si="5"/>
        <v>-1.3144216186886737</v>
      </c>
      <c r="D213" s="82"/>
      <c r="F213" s="10"/>
      <c r="G213" s="11"/>
    </row>
    <row r="214" spans="1:7" x14ac:dyDescent="0.2">
      <c r="A214" s="57">
        <f t="shared" ca="1" si="4"/>
        <v>8600</v>
      </c>
      <c r="B214" s="50">
        <f t="shared" ca="1" si="5"/>
        <v>-1.3301884499722187</v>
      </c>
      <c r="D214" s="82"/>
      <c r="F214" s="10"/>
      <c r="G214" s="11"/>
    </row>
    <row r="215" spans="1:7" x14ac:dyDescent="0.2">
      <c r="A215" s="57">
        <f t="shared" ca="1" si="4"/>
        <v>8650</v>
      </c>
      <c r="B215" s="50">
        <f t="shared" ca="1" si="5"/>
        <v>-1.3460557870149703</v>
      </c>
      <c r="D215" s="82"/>
      <c r="F215" s="10"/>
      <c r="G215" s="11"/>
    </row>
    <row r="216" spans="1:7" x14ac:dyDescent="0.2">
      <c r="A216" s="57">
        <f t="shared" ca="1" si="4"/>
        <v>8700</v>
      </c>
      <c r="B216" s="50">
        <f t="shared" ca="1" si="5"/>
        <v>-1.3620237948510991</v>
      </c>
      <c r="D216" s="82"/>
      <c r="F216" s="10"/>
      <c r="G216" s="11"/>
    </row>
    <row r="217" spans="1:7" x14ac:dyDescent="0.2">
      <c r="A217" s="57">
        <f t="shared" ca="1" si="4"/>
        <v>8750</v>
      </c>
      <c r="B217" s="50">
        <f t="shared" ca="1" si="5"/>
        <v>-1.3780926399670168</v>
      </c>
      <c r="D217" s="82"/>
      <c r="F217" s="10"/>
      <c r="G217" s="11"/>
    </row>
    <row r="218" spans="1:7" x14ac:dyDescent="0.2">
      <c r="A218" s="57">
        <f t="shared" ca="1" si="4"/>
        <v>8800</v>
      </c>
      <c r="B218" s="50">
        <f t="shared" ca="1" si="5"/>
        <v>-1.3942624903119969</v>
      </c>
      <c r="D218" s="82"/>
      <c r="F218" s="10"/>
      <c r="G218" s="11"/>
    </row>
    <row r="219" spans="1:7" x14ac:dyDescent="0.2">
      <c r="A219" s="57">
        <f t="shared" ca="1" si="4"/>
        <v>8850</v>
      </c>
      <c r="B219" s="50">
        <f t="shared" ca="1" si="5"/>
        <v>-1.410533515308878</v>
      </c>
      <c r="D219" s="82"/>
      <c r="F219" s="10"/>
      <c r="G219" s="11"/>
    </row>
    <row r="220" spans="1:7" x14ac:dyDescent="0.2">
      <c r="A220" s="57">
        <f t="shared" ca="1" si="4"/>
        <v>8900</v>
      </c>
      <c r="B220" s="50">
        <f t="shared" ca="1" si="5"/>
        <v>-1.4269058858649237</v>
      </c>
      <c r="D220" s="82"/>
      <c r="F220" s="10"/>
      <c r="G220" s="11"/>
    </row>
    <row r="221" spans="1:7" x14ac:dyDescent="0.2">
      <c r="A221" s="57">
        <f t="shared" ca="1" si="4"/>
        <v>8950</v>
      </c>
      <c r="B221" s="50">
        <f t="shared" ca="1" si="5"/>
        <v>-1.4433797743828036</v>
      </c>
      <c r="D221" s="82"/>
      <c r="F221" s="10"/>
      <c r="G221" s="11"/>
    </row>
    <row r="222" spans="1:7" x14ac:dyDescent="0.2">
      <c r="A222" s="57">
        <f t="shared" ca="1" si="4"/>
        <v>9000</v>
      </c>
      <c r="B222" s="50">
        <f t="shared" ca="1" si="5"/>
        <v>-1.4599553547717161</v>
      </c>
      <c r="D222" s="82"/>
      <c r="F222" s="10"/>
      <c r="G222" s="11"/>
    </row>
    <row r="223" spans="1:7" x14ac:dyDescent="0.2">
      <c r="A223" s="57">
        <f t="shared" ca="1" si="4"/>
        <v>9050</v>
      </c>
      <c r="B223" s="50">
        <f t="shared" ca="1" si="5"/>
        <v>-1.4766328024586248</v>
      </c>
      <c r="D223" s="82"/>
      <c r="F223" s="10"/>
      <c r="G223" s="11"/>
    </row>
    <row r="224" spans="1:7" x14ac:dyDescent="0.2">
      <c r="A224" s="57">
        <f t="shared" ca="1" si="4"/>
        <v>9100</v>
      </c>
      <c r="B224" s="50">
        <f t="shared" ca="1" si="5"/>
        <v>-1.4934122943996737</v>
      </c>
      <c r="D224" s="82"/>
      <c r="F224" s="10"/>
      <c r="G224" s="11"/>
    </row>
    <row r="225" spans="1:7" x14ac:dyDescent="0.2">
      <c r="A225" s="57">
        <f t="shared" ca="1" si="4"/>
        <v>9150</v>
      </c>
      <c r="B225" s="50">
        <f t="shared" ca="1" si="5"/>
        <v>-1.510294009091707</v>
      </c>
      <c r="D225" s="82"/>
      <c r="F225" s="10"/>
      <c r="G225" s="11"/>
    </row>
    <row r="226" spans="1:7" x14ac:dyDescent="0.2">
      <c r="A226" s="57">
        <f t="shared" ca="1" si="4"/>
        <v>9200</v>
      </c>
      <c r="B226" s="50">
        <f t="shared" ca="1" si="5"/>
        <v>-1.5272781265839355</v>
      </c>
      <c r="D226" s="82"/>
      <c r="F226" s="10"/>
      <c r="G226" s="11"/>
    </row>
    <row r="227" spans="1:7" x14ac:dyDescent="0.2">
      <c r="A227" s="57">
        <f t="shared" ca="1" si="4"/>
        <v>9250</v>
      </c>
      <c r="B227" s="50">
        <f t="shared" ca="1" si="5"/>
        <v>-1.5443648284897398</v>
      </c>
      <c r="D227" s="82"/>
      <c r="F227" s="10"/>
      <c r="G227" s="11"/>
    </row>
    <row r="228" spans="1:7" x14ac:dyDescent="0.2">
      <c r="A228" s="57">
        <f t="shared" ca="1" si="4"/>
        <v>9300</v>
      </c>
      <c r="B228" s="50">
        <f t="shared" ca="1" si="5"/>
        <v>-1.5615542979986539</v>
      </c>
      <c r="D228" s="82"/>
      <c r="F228" s="10"/>
      <c r="G228" s="11"/>
    </row>
    <row r="229" spans="1:7" x14ac:dyDescent="0.2">
      <c r="A229" s="57">
        <f t="shared" ca="1" si="4"/>
        <v>9350</v>
      </c>
      <c r="B229" s="50">
        <f t="shared" ca="1" si="5"/>
        <v>-1.578846719888449</v>
      </c>
      <c r="D229" s="82"/>
      <c r="F229" s="10"/>
      <c r="G229" s="11"/>
    </row>
    <row r="230" spans="1:7" x14ac:dyDescent="0.2">
      <c r="A230" s="57">
        <f t="shared" ca="1" si="4"/>
        <v>9400</v>
      </c>
      <c r="B230" s="50">
        <f t="shared" ca="1" si="5"/>
        <v>-1.5962422805373933</v>
      </c>
      <c r="D230" s="82"/>
      <c r="F230" s="10"/>
      <c r="G230" s="11"/>
    </row>
    <row r="231" spans="1:7" x14ac:dyDescent="0.2">
      <c r="A231" s="57">
        <f t="shared" ca="1" si="4"/>
        <v>9450</v>
      </c>
      <c r="B231" s="50">
        <f t="shared" ca="1" si="5"/>
        <v>-1.6137411679366542</v>
      </c>
      <c r="D231" s="82"/>
      <c r="F231" s="10"/>
      <c r="G231" s="11"/>
    </row>
    <row r="232" spans="1:7" x14ac:dyDescent="0.2">
      <c r="A232" s="57">
        <f t="shared" ca="1" si="4"/>
        <v>9500</v>
      </c>
      <c r="B232" s="50">
        <f t="shared" ca="1" si="5"/>
        <v>-1.6313435717028479</v>
      </c>
      <c r="D232" s="82"/>
      <c r="F232" s="10"/>
      <c r="G232" s="11"/>
    </row>
    <row r="233" spans="1:7" x14ac:dyDescent="0.2">
      <c r="A233" s="57">
        <f t="shared" ca="1" si="4"/>
        <v>9550</v>
      </c>
      <c r="B233" s="50">
        <f t="shared" ca="1" si="5"/>
        <v>-1.6490496830907506</v>
      </c>
      <c r="D233" s="82"/>
      <c r="F233" s="10"/>
      <c r="G233" s="11"/>
    </row>
    <row r="234" spans="1:7" x14ac:dyDescent="0.2">
      <c r="A234" s="57">
        <f t="shared" ca="1" si="4"/>
        <v>9600</v>
      </c>
      <c r="B234" s="50">
        <f t="shared" ca="1" si="5"/>
        <v>-1.6668596950061729</v>
      </c>
      <c r="D234" s="82"/>
      <c r="F234" s="10"/>
      <c r="G234" s="11"/>
    </row>
    <row r="235" spans="1:7" x14ac:dyDescent="0.2">
      <c r="A235" s="57">
        <f t="shared" ref="A235:A298" ca="1" si="6">OFFSET(A235,-1,0)+f_stop/5000</f>
        <v>9650</v>
      </c>
      <c r="B235" s="50">
        <f t="shared" ref="B235:B298" ca="1" si="7">20*LOG(ABS(   (1/f_dec*SIN(f_dec*$A235/Fm*PI())/SIN($A235/Fm*PI()))^(order-2) * (1/f_dec2*SIN(f_dec2*$A235/Fm*PI())/SIN($A235/Fm*PI())) *  (1/(f_dec*n_avg)*SIN((f_dec*n_avg)*$A235/Fm*PI())/SIN($A235/Fm*PI()))    ))</f>
        <v>-1.6847738020189607</v>
      </c>
      <c r="D235" s="82"/>
      <c r="F235" s="10"/>
      <c r="G235" s="11"/>
    </row>
    <row r="236" spans="1:7" x14ac:dyDescent="0.2">
      <c r="A236" s="57">
        <f t="shared" ca="1" si="6"/>
        <v>9700</v>
      </c>
      <c r="B236" s="50">
        <f t="shared" ca="1" si="7"/>
        <v>-1.7027922003762066</v>
      </c>
      <c r="D236" s="82"/>
      <c r="F236" s="10"/>
      <c r="G236" s="11"/>
    </row>
    <row r="237" spans="1:7" x14ac:dyDescent="0.2">
      <c r="A237" s="57">
        <f t="shared" ca="1" si="6"/>
        <v>9750</v>
      </c>
      <c r="B237" s="50">
        <f t="shared" ca="1" si="7"/>
        <v>-1.7209150880155804</v>
      </c>
      <c r="D237" s="82"/>
      <c r="F237" s="10"/>
      <c r="G237" s="11"/>
    </row>
    <row r="238" spans="1:7" x14ac:dyDescent="0.2">
      <c r="A238" s="57">
        <f t="shared" ca="1" si="6"/>
        <v>9800</v>
      </c>
      <c r="B238" s="50">
        <f t="shared" ca="1" si="7"/>
        <v>-1.7391426645788277</v>
      </c>
      <c r="D238" s="82"/>
      <c r="F238" s="10"/>
      <c r="G238" s="11"/>
    </row>
    <row r="239" spans="1:7" x14ac:dyDescent="0.2">
      <c r="A239" s="57">
        <f t="shared" ca="1" si="6"/>
        <v>9850</v>
      </c>
      <c r="B239" s="50">
        <f t="shared" ca="1" si="7"/>
        <v>-1.7574751314254784</v>
      </c>
      <c r="D239" s="82"/>
      <c r="F239" s="10"/>
      <c r="G239" s="11"/>
    </row>
    <row r="240" spans="1:7" x14ac:dyDescent="0.2">
      <c r="A240" s="57">
        <f t="shared" ca="1" si="6"/>
        <v>9900</v>
      </c>
      <c r="B240" s="50">
        <f t="shared" ca="1" si="7"/>
        <v>-1.7759126916466847</v>
      </c>
      <c r="D240" s="82"/>
      <c r="F240" s="10"/>
      <c r="G240" s="11"/>
    </row>
    <row r="241" spans="1:7" x14ac:dyDescent="0.2">
      <c r="A241" s="57">
        <f t="shared" ca="1" si="6"/>
        <v>9950</v>
      </c>
      <c r="B241" s="50">
        <f t="shared" ca="1" si="7"/>
        <v>-1.7944555500792145</v>
      </c>
      <c r="D241" s="82"/>
      <c r="F241" s="10"/>
      <c r="G241" s="11"/>
    </row>
    <row r="242" spans="1:7" x14ac:dyDescent="0.2">
      <c r="A242" s="57">
        <f t="shared" ca="1" si="6"/>
        <v>10000</v>
      </c>
      <c r="B242" s="50">
        <f t="shared" ca="1" si="7"/>
        <v>-1.81310391331969</v>
      </c>
      <c r="D242" s="82"/>
      <c r="F242" s="10"/>
      <c r="G242" s="11"/>
    </row>
    <row r="243" spans="1:7" x14ac:dyDescent="0.2">
      <c r="A243" s="57">
        <f t="shared" ca="1" si="6"/>
        <v>10050</v>
      </c>
      <c r="B243" s="50">
        <f t="shared" ca="1" si="7"/>
        <v>-1.8318579897389093</v>
      </c>
      <c r="D243" s="82"/>
      <c r="F243" s="10"/>
      <c r="G243" s="11"/>
    </row>
    <row r="244" spans="1:7" x14ac:dyDescent="0.2">
      <c r="A244" s="57">
        <f t="shared" ca="1" si="6"/>
        <v>10100</v>
      </c>
      <c r="B244" s="50">
        <f t="shared" ca="1" si="7"/>
        <v>-1.8507179894964312</v>
      </c>
      <c r="D244" s="82"/>
      <c r="F244" s="10"/>
      <c r="G244" s="11"/>
    </row>
    <row r="245" spans="1:7" x14ac:dyDescent="0.2">
      <c r="A245" s="57">
        <f t="shared" ca="1" si="6"/>
        <v>10150</v>
      </c>
      <c r="B245" s="50">
        <f t="shared" ca="1" si="7"/>
        <v>-1.8696841245552773</v>
      </c>
      <c r="D245" s="82"/>
      <c r="F245" s="10"/>
      <c r="G245" s="11"/>
    </row>
    <row r="246" spans="1:7" x14ac:dyDescent="0.2">
      <c r="A246" s="57">
        <f t="shared" ca="1" si="6"/>
        <v>10200</v>
      </c>
      <c r="B246" s="50">
        <f t="shared" ca="1" si="7"/>
        <v>-1.8887566086968843</v>
      </c>
      <c r="D246" s="82"/>
      <c r="F246" s="10"/>
      <c r="G246" s="11"/>
    </row>
    <row r="247" spans="1:7" x14ac:dyDescent="0.2">
      <c r="A247" s="57">
        <f t="shared" ca="1" si="6"/>
        <v>10250</v>
      </c>
      <c r="B247" s="50">
        <f t="shared" ca="1" si="7"/>
        <v>-1.9079356575361548</v>
      </c>
      <c r="D247" s="82"/>
      <c r="F247" s="10"/>
      <c r="G247" s="11"/>
    </row>
    <row r="248" spans="1:7" x14ac:dyDescent="0.2">
      <c r="A248" s="57">
        <f t="shared" ca="1" si="6"/>
        <v>10300</v>
      </c>
      <c r="B248" s="50">
        <f t="shared" ca="1" si="7"/>
        <v>-1.9272214885367664</v>
      </c>
      <c r="D248" s="82"/>
      <c r="F248" s="10"/>
      <c r="G248" s="11"/>
    </row>
    <row r="249" spans="1:7" x14ac:dyDescent="0.2">
      <c r="A249" s="57">
        <f t="shared" ca="1" si="6"/>
        <v>10350</v>
      </c>
      <c r="B249" s="50">
        <f t="shared" ca="1" si="7"/>
        <v>-1.946614321026676</v>
      </c>
      <c r="D249" s="82"/>
      <c r="F249" s="10"/>
      <c r="G249" s="11"/>
    </row>
    <row r="250" spans="1:7" x14ac:dyDescent="0.2">
      <c r="A250" s="57">
        <f t="shared" ca="1" si="6"/>
        <v>10400</v>
      </c>
      <c r="B250" s="50">
        <f t="shared" ca="1" si="7"/>
        <v>-1.9661143762137461</v>
      </c>
      <c r="D250" s="82"/>
      <c r="F250" s="10"/>
      <c r="G250" s="11"/>
    </row>
    <row r="251" spans="1:7" x14ac:dyDescent="0.2">
      <c r="A251" s="57">
        <f t="shared" ca="1" si="6"/>
        <v>10450</v>
      </c>
      <c r="B251" s="50">
        <f t="shared" ca="1" si="7"/>
        <v>-1.9857218772016472</v>
      </c>
      <c r="D251" s="82"/>
      <c r="F251" s="10"/>
      <c r="G251" s="11"/>
    </row>
    <row r="252" spans="1:7" x14ac:dyDescent="0.2">
      <c r="A252" s="57">
        <f t="shared" ca="1" si="6"/>
        <v>10500</v>
      </c>
      <c r="B252" s="50">
        <f t="shared" ca="1" si="7"/>
        <v>-2.0054370490059381</v>
      </c>
      <c r="D252" s="82"/>
      <c r="F252" s="10"/>
      <c r="G252" s="11"/>
    </row>
    <row r="253" spans="1:7" x14ac:dyDescent="0.2">
      <c r="A253" s="57">
        <f t="shared" ca="1" si="6"/>
        <v>10550</v>
      </c>
      <c r="B253" s="50">
        <f t="shared" ca="1" si="7"/>
        <v>-2.025260118570293</v>
      </c>
      <c r="D253" s="82"/>
      <c r="F253" s="10"/>
      <c r="G253" s="11"/>
    </row>
    <row r="254" spans="1:7" x14ac:dyDescent="0.2">
      <c r="A254" s="57">
        <f t="shared" ca="1" si="6"/>
        <v>10600</v>
      </c>
      <c r="B254" s="50">
        <f t="shared" ca="1" si="7"/>
        <v>-2.0451913147830076</v>
      </c>
      <c r="D254" s="82"/>
      <c r="F254" s="10"/>
      <c r="G254" s="11"/>
    </row>
    <row r="255" spans="1:7" x14ac:dyDescent="0.2">
      <c r="A255" s="57">
        <f t="shared" ca="1" si="6"/>
        <v>10650</v>
      </c>
      <c r="B255" s="50">
        <f t="shared" ca="1" si="7"/>
        <v>-2.0652308684937171</v>
      </c>
      <c r="D255" s="82"/>
      <c r="F255" s="10"/>
      <c r="G255" s="11"/>
    </row>
    <row r="256" spans="1:7" x14ac:dyDescent="0.2">
      <c r="A256" s="57">
        <f t="shared" ca="1" si="6"/>
        <v>10700</v>
      </c>
      <c r="B256" s="50">
        <f t="shared" ca="1" si="7"/>
        <v>-2.0853790125302356</v>
      </c>
      <c r="D256" s="82"/>
      <c r="F256" s="10"/>
      <c r="G256" s="11"/>
    </row>
    <row r="257" spans="1:7" x14ac:dyDescent="0.2">
      <c r="A257" s="57">
        <f t="shared" ca="1" si="6"/>
        <v>10750</v>
      </c>
      <c r="B257" s="50">
        <f t="shared" ca="1" si="7"/>
        <v>-2.1056359817156722</v>
      </c>
      <c r="D257" s="82"/>
      <c r="F257" s="10"/>
      <c r="G257" s="11"/>
    </row>
    <row r="258" spans="1:7" x14ac:dyDescent="0.2">
      <c r="A258" s="57">
        <f t="shared" ca="1" si="6"/>
        <v>10800</v>
      </c>
      <c r="B258" s="50">
        <f t="shared" ca="1" si="7"/>
        <v>-2.1260020128858215</v>
      </c>
      <c r="D258" s="82"/>
      <c r="F258" s="10"/>
      <c r="G258" s="11"/>
    </row>
    <row r="259" spans="1:7" x14ac:dyDescent="0.2">
      <c r="A259" s="57">
        <f t="shared" ca="1" si="6"/>
        <v>10850</v>
      </c>
      <c r="B259" s="50">
        <f t="shared" ca="1" si="7"/>
        <v>-2.1464773449066423</v>
      </c>
      <c r="D259" s="82"/>
      <c r="F259" s="10"/>
      <c r="G259" s="11"/>
    </row>
    <row r="260" spans="1:7" x14ac:dyDescent="0.2">
      <c r="A260" s="57">
        <f t="shared" ca="1" si="6"/>
        <v>10900</v>
      </c>
      <c r="B260" s="50">
        <f t="shared" ca="1" si="7"/>
        <v>-2.1670622186920658</v>
      </c>
      <c r="D260" s="82"/>
      <c r="F260" s="10"/>
      <c r="G260" s="11"/>
    </row>
    <row r="261" spans="1:7" x14ac:dyDescent="0.2">
      <c r="A261" s="57">
        <f t="shared" ca="1" si="6"/>
        <v>10950</v>
      </c>
      <c r="B261" s="50">
        <f t="shared" ca="1" si="7"/>
        <v>-2.1877568772219762</v>
      </c>
      <c r="D261" s="82"/>
      <c r="F261" s="10"/>
      <c r="G261" s="11"/>
    </row>
    <row r="262" spans="1:7" x14ac:dyDescent="0.2">
      <c r="A262" s="57">
        <f t="shared" ca="1" si="6"/>
        <v>11000</v>
      </c>
      <c r="B262" s="50">
        <f t="shared" ca="1" si="7"/>
        <v>-2.2085615655604576</v>
      </c>
      <c r="D262" s="82"/>
      <c r="F262" s="10"/>
      <c r="G262" s="11"/>
    </row>
    <row r="263" spans="1:7" x14ac:dyDescent="0.2">
      <c r="A263" s="57">
        <f t="shared" ca="1" si="6"/>
        <v>11050</v>
      </c>
      <c r="B263" s="50">
        <f t="shared" ca="1" si="7"/>
        <v>-2.2294765308742344</v>
      </c>
      <c r="D263" s="82"/>
      <c r="F263" s="10"/>
      <c r="G263" s="11"/>
    </row>
    <row r="264" spans="1:7" x14ac:dyDescent="0.2">
      <c r="A264" s="57">
        <f t="shared" ca="1" si="6"/>
        <v>11100</v>
      </c>
      <c r="B264" s="50">
        <f t="shared" ca="1" si="7"/>
        <v>-2.2505020224514061</v>
      </c>
      <c r="D264" s="82"/>
      <c r="F264" s="10"/>
      <c r="G264" s="11"/>
    </row>
    <row r="265" spans="1:7" x14ac:dyDescent="0.2">
      <c r="A265" s="57">
        <f t="shared" ca="1" si="6"/>
        <v>11150</v>
      </c>
      <c r="B265" s="50">
        <f t="shared" ca="1" si="7"/>
        <v>-2.2716382917203419</v>
      </c>
      <c r="D265" s="82"/>
      <c r="F265" s="10"/>
      <c r="G265" s="11"/>
    </row>
    <row r="266" spans="1:7" x14ac:dyDescent="0.2">
      <c r="A266" s="57">
        <f t="shared" ca="1" si="6"/>
        <v>11200</v>
      </c>
      <c r="B266" s="50">
        <f t="shared" ca="1" si="7"/>
        <v>-2.2928855922688824</v>
      </c>
      <c r="D266" s="82"/>
      <c r="F266" s="10"/>
      <c r="G266" s="11"/>
    </row>
    <row r="267" spans="1:7" x14ac:dyDescent="0.2">
      <c r="A267" s="57">
        <f t="shared" ca="1" si="6"/>
        <v>11250</v>
      </c>
      <c r="B267" s="50">
        <f t="shared" ca="1" si="7"/>
        <v>-2.3142441798637923</v>
      </c>
      <c r="D267" s="82"/>
      <c r="F267" s="10"/>
      <c r="G267" s="11"/>
    </row>
    <row r="268" spans="1:7" x14ac:dyDescent="0.2">
      <c r="A268" s="57">
        <f t="shared" ca="1" si="6"/>
        <v>11300</v>
      </c>
      <c r="B268" s="50">
        <f t="shared" ca="1" si="7"/>
        <v>-2.3357143124703903</v>
      </c>
      <c r="D268" s="82"/>
      <c r="F268" s="10"/>
      <c r="G268" s="11"/>
    </row>
    <row r="269" spans="1:7" x14ac:dyDescent="0.2">
      <c r="A269" s="57">
        <f t="shared" ca="1" si="6"/>
        <v>11350</v>
      </c>
      <c r="B269" s="50">
        <f t="shared" ca="1" si="7"/>
        <v>-2.3572962502725412</v>
      </c>
      <c r="D269" s="82"/>
      <c r="F269" s="10"/>
      <c r="G269" s="11"/>
    </row>
    <row r="270" spans="1:7" x14ac:dyDescent="0.2">
      <c r="A270" s="57">
        <f t="shared" ca="1" si="6"/>
        <v>11400</v>
      </c>
      <c r="B270" s="50">
        <f t="shared" ca="1" si="7"/>
        <v>-2.3789902556928104</v>
      </c>
      <c r="D270" s="82"/>
      <c r="F270" s="10"/>
      <c r="G270" s="11"/>
    </row>
    <row r="271" spans="1:7" x14ac:dyDescent="0.2">
      <c r="A271" s="57">
        <f t="shared" ca="1" si="6"/>
        <v>11450</v>
      </c>
      <c r="B271" s="50">
        <f t="shared" ca="1" si="7"/>
        <v>-2.4007965934129243</v>
      </c>
      <c r="D271" s="82"/>
      <c r="F271" s="10"/>
      <c r="G271" s="11"/>
    </row>
    <row r="272" spans="1:7" x14ac:dyDescent="0.2">
      <c r="A272" s="57">
        <f t="shared" ca="1" si="6"/>
        <v>11500</v>
      </c>
      <c r="B272" s="50">
        <f t="shared" ca="1" si="7"/>
        <v>-2.4227155303945018</v>
      </c>
      <c r="D272" s="82"/>
      <c r="F272" s="10"/>
      <c r="G272" s="11"/>
    </row>
    <row r="273" spans="1:7" x14ac:dyDescent="0.2">
      <c r="A273" s="57">
        <f t="shared" ca="1" si="6"/>
        <v>11550</v>
      </c>
      <c r="B273" s="50">
        <f t="shared" ca="1" si="7"/>
        <v>-2.4447473359000487</v>
      </c>
      <c r="D273" s="82"/>
      <c r="F273" s="10"/>
      <c r="G273" s="11"/>
    </row>
    <row r="274" spans="1:7" x14ac:dyDescent="0.2">
      <c r="A274" s="57">
        <f t="shared" ca="1" si="6"/>
        <v>11600</v>
      </c>
      <c r="B274" s="50">
        <f t="shared" ca="1" si="7"/>
        <v>-2.466892281514216</v>
      </c>
      <c r="D274" s="82"/>
      <c r="F274" s="10"/>
      <c r="G274" s="11"/>
    </row>
    <row r="275" spans="1:7" x14ac:dyDescent="0.2">
      <c r="A275" s="57">
        <f t="shared" ca="1" si="6"/>
        <v>11650</v>
      </c>
      <c r="B275" s="50">
        <f t="shared" ca="1" si="7"/>
        <v>-2.4891506411653657</v>
      </c>
      <c r="D275" s="82"/>
      <c r="F275" s="10"/>
      <c r="G275" s="11"/>
    </row>
    <row r="276" spans="1:7" x14ac:dyDescent="0.2">
      <c r="A276" s="57">
        <f t="shared" ca="1" si="6"/>
        <v>11700</v>
      </c>
      <c r="B276" s="50">
        <f t="shared" ca="1" si="7"/>
        <v>-2.5115226911473441</v>
      </c>
      <c r="D276" s="82"/>
      <c r="F276" s="10"/>
      <c r="G276" s="11"/>
    </row>
    <row r="277" spans="1:7" x14ac:dyDescent="0.2">
      <c r="A277" s="57">
        <f t="shared" ca="1" si="6"/>
        <v>11750</v>
      </c>
      <c r="B277" s="50">
        <f t="shared" ca="1" si="7"/>
        <v>-2.5340087101416486</v>
      </c>
      <c r="D277" s="82"/>
      <c r="F277" s="10"/>
      <c r="G277" s="11"/>
    </row>
    <row r="278" spans="1:7" x14ac:dyDescent="0.2">
      <c r="A278" s="57">
        <f t="shared" ca="1" si="6"/>
        <v>11800</v>
      </c>
      <c r="B278" s="50">
        <f t="shared" ca="1" si="7"/>
        <v>-2.5566089792398037</v>
      </c>
      <c r="D278" s="82"/>
      <c r="F278" s="10"/>
      <c r="G278" s="11"/>
    </row>
    <row r="279" spans="1:7" x14ac:dyDescent="0.2">
      <c r="A279" s="57">
        <f t="shared" ca="1" si="6"/>
        <v>11850</v>
      </c>
      <c r="B279" s="50">
        <f t="shared" ca="1" si="7"/>
        <v>-2.5793237819661048</v>
      </c>
      <c r="D279" s="82"/>
      <c r="F279" s="10"/>
      <c r="G279" s="11"/>
    </row>
    <row r="280" spans="1:7" x14ac:dyDescent="0.2">
      <c r="A280" s="57">
        <f t="shared" ca="1" si="6"/>
        <v>11900</v>
      </c>
      <c r="B280" s="50">
        <f t="shared" ca="1" si="7"/>
        <v>-2.6021534043005303</v>
      </c>
      <c r="D280" s="82"/>
      <c r="F280" s="10"/>
      <c r="G280" s="11"/>
    </row>
    <row r="281" spans="1:7" x14ac:dyDescent="0.2">
      <c r="A281" s="57">
        <f t="shared" ca="1" si="6"/>
        <v>11950</v>
      </c>
      <c r="B281" s="50">
        <f t="shared" ca="1" si="7"/>
        <v>-2.6250981347021511</v>
      </c>
      <c r="D281" s="82"/>
      <c r="F281" s="10"/>
      <c r="G281" s="11"/>
    </row>
    <row r="282" spans="1:7" x14ac:dyDescent="0.2">
      <c r="A282" s="57">
        <f t="shared" ca="1" si="6"/>
        <v>12000</v>
      </c>
      <c r="B282" s="50">
        <f t="shared" ca="1" si="7"/>
        <v>-2.6481582641326473</v>
      </c>
      <c r="D282" s="82"/>
      <c r="F282" s="10"/>
      <c r="G282" s="11"/>
    </row>
    <row r="283" spans="1:7" x14ac:dyDescent="0.2">
      <c r="A283" s="57">
        <f t="shared" ca="1" si="6"/>
        <v>12050</v>
      </c>
      <c r="B283" s="50">
        <f t="shared" ca="1" si="7"/>
        <v>-2.6713340860803303</v>
      </c>
      <c r="D283" s="82"/>
      <c r="F283" s="10"/>
      <c r="G283" s="11"/>
    </row>
    <row r="284" spans="1:7" x14ac:dyDescent="0.2">
      <c r="A284" s="57">
        <f t="shared" ca="1" si="6"/>
        <v>12100</v>
      </c>
      <c r="B284" s="50">
        <f t="shared" ca="1" si="7"/>
        <v>-2.6946258965843062</v>
      </c>
      <c r="D284" s="82"/>
      <c r="F284" s="10"/>
      <c r="G284" s="11"/>
    </row>
    <row r="285" spans="1:7" x14ac:dyDescent="0.2">
      <c r="A285" s="57">
        <f t="shared" ca="1" si="6"/>
        <v>12150</v>
      </c>
      <c r="B285" s="50">
        <f t="shared" ca="1" si="7"/>
        <v>-2.7180339942590805</v>
      </c>
      <c r="D285" s="82"/>
      <c r="F285" s="10"/>
      <c r="G285" s="11"/>
    </row>
    <row r="286" spans="1:7" x14ac:dyDescent="0.2">
      <c r="A286" s="57">
        <f t="shared" ca="1" si="6"/>
        <v>12200</v>
      </c>
      <c r="B286" s="50">
        <f t="shared" ca="1" si="7"/>
        <v>-2.7415586803194829</v>
      </c>
      <c r="D286" s="82"/>
      <c r="F286" s="10"/>
      <c r="G286" s="11"/>
    </row>
    <row r="287" spans="1:7" x14ac:dyDescent="0.2">
      <c r="A287" s="57">
        <f t="shared" ca="1" si="6"/>
        <v>12250</v>
      </c>
      <c r="B287" s="50">
        <f t="shared" ca="1" si="7"/>
        <v>-2.7652002586058515</v>
      </c>
      <c r="D287" s="82"/>
      <c r="F287" s="10"/>
      <c r="G287" s="11"/>
    </row>
    <row r="288" spans="1:7" x14ac:dyDescent="0.2">
      <c r="A288" s="57">
        <f t="shared" ca="1" si="6"/>
        <v>12300</v>
      </c>
      <c r="B288" s="50">
        <f t="shared" ca="1" si="7"/>
        <v>-2.7889590356096332</v>
      </c>
      <c r="D288" s="82"/>
      <c r="F288" s="10"/>
      <c r="G288" s="11"/>
    </row>
    <row r="289" spans="1:7" x14ac:dyDescent="0.2">
      <c r="A289" s="57">
        <f t="shared" ca="1" si="6"/>
        <v>12350</v>
      </c>
      <c r="B289" s="50">
        <f t="shared" ca="1" si="7"/>
        <v>-2.812835320499306</v>
      </c>
      <c r="D289" s="82"/>
      <c r="F289" s="10"/>
      <c r="G289" s="11"/>
    </row>
    <row r="290" spans="1:7" x14ac:dyDescent="0.2">
      <c r="A290" s="57">
        <f t="shared" ca="1" si="6"/>
        <v>12400</v>
      </c>
      <c r="B290" s="50">
        <f t="shared" ca="1" si="7"/>
        <v>-2.8368294251466333</v>
      </c>
      <c r="D290" s="82"/>
      <c r="F290" s="10"/>
      <c r="G290" s="11"/>
    </row>
    <row r="291" spans="1:7" x14ac:dyDescent="0.2">
      <c r="A291" s="57">
        <f t="shared" ca="1" si="6"/>
        <v>12450</v>
      </c>
      <c r="B291" s="50">
        <f t="shared" ca="1" si="7"/>
        <v>-2.8609416641532719</v>
      </c>
      <c r="D291" s="82"/>
      <c r="F291" s="10"/>
      <c r="G291" s="11"/>
    </row>
    <row r="292" spans="1:7" x14ac:dyDescent="0.2">
      <c r="A292" s="57">
        <f t="shared" ca="1" si="6"/>
        <v>12500</v>
      </c>
      <c r="B292" s="50">
        <f t="shared" ca="1" si="7"/>
        <v>-2.8851723548777852</v>
      </c>
      <c r="D292" s="82"/>
      <c r="F292" s="10"/>
      <c r="G292" s="11"/>
    </row>
    <row r="293" spans="1:7" x14ac:dyDescent="0.2">
      <c r="A293" s="57">
        <f t="shared" ca="1" si="6"/>
        <v>12550</v>
      </c>
      <c r="B293" s="50">
        <f t="shared" ca="1" si="7"/>
        <v>-2.9095218174629704</v>
      </c>
      <c r="D293" s="82"/>
      <c r="F293" s="10"/>
      <c r="G293" s="11"/>
    </row>
    <row r="294" spans="1:7" x14ac:dyDescent="0.2">
      <c r="A294" s="57">
        <f t="shared" ca="1" si="6"/>
        <v>12600</v>
      </c>
      <c r="B294" s="50">
        <f t="shared" ca="1" si="7"/>
        <v>-2.9339903748635834</v>
      </c>
      <c r="D294" s="82"/>
      <c r="F294" s="10"/>
      <c r="G294" s="11"/>
    </row>
    <row r="295" spans="1:7" x14ac:dyDescent="0.2">
      <c r="A295" s="57">
        <f t="shared" ca="1" si="6"/>
        <v>12650</v>
      </c>
      <c r="B295" s="50">
        <f t="shared" ca="1" si="7"/>
        <v>-2.958578352874452</v>
      </c>
      <c r="D295" s="82"/>
      <c r="F295" s="10"/>
      <c r="G295" s="11"/>
    </row>
    <row r="296" spans="1:7" x14ac:dyDescent="0.2">
      <c r="A296" s="57">
        <f t="shared" ca="1" si="6"/>
        <v>12700</v>
      </c>
      <c r="B296" s="50">
        <f t="shared" ca="1" si="7"/>
        <v>-2.9832860801589463</v>
      </c>
      <c r="D296" s="82"/>
      <c r="F296" s="10"/>
      <c r="G296" s="11"/>
    </row>
    <row r="297" spans="1:7" x14ac:dyDescent="0.2">
      <c r="A297" s="57">
        <f t="shared" ca="1" si="6"/>
        <v>12750</v>
      </c>
      <c r="B297" s="50">
        <f t="shared" ca="1" si="7"/>
        <v>-3.0081138882778546</v>
      </c>
      <c r="D297" s="82"/>
      <c r="F297" s="10"/>
      <c r="G297" s="11"/>
    </row>
    <row r="298" spans="1:7" x14ac:dyDescent="0.2">
      <c r="A298" s="57">
        <f t="shared" ca="1" si="6"/>
        <v>12800</v>
      </c>
      <c r="B298" s="50">
        <f t="shared" ca="1" si="7"/>
        <v>-3.033062111718662</v>
      </c>
      <c r="D298" s="82"/>
      <c r="F298" s="10"/>
      <c r="G298" s="11"/>
    </row>
    <row r="299" spans="1:7" x14ac:dyDescent="0.2">
      <c r="A299" s="57">
        <f t="shared" ref="A299:A362" ca="1" si="8">OFFSET(A299,-1,0)+f_stop/5000</f>
        <v>12850</v>
      </c>
      <c r="B299" s="50">
        <f t="shared" ref="B299:B362" ca="1" si="9">20*LOG(ABS(   (1/f_dec*SIN(f_dec*$A299/Fm*PI())/SIN($A299/Fm*PI()))^(order-2) * (1/f_dec2*SIN(f_dec2*$A299/Fm*PI())/SIN($A299/Fm*PI())) *  (1/(f_dec*n_avg)*SIN((f_dec*n_avg)*$A299/Fm*PI())/SIN($A299/Fm*PI()))    ))</f>
        <v>-3.0581310879252364</v>
      </c>
      <c r="D299" s="82"/>
      <c r="F299" s="10"/>
      <c r="G299" s="11"/>
    </row>
    <row r="300" spans="1:7" x14ac:dyDescent="0.2">
      <c r="A300" s="57">
        <f t="shared" ca="1" si="8"/>
        <v>12900</v>
      </c>
      <c r="B300" s="50">
        <f t="shared" ca="1" si="9"/>
        <v>-3.0833211573278625</v>
      </c>
      <c r="D300" s="82"/>
      <c r="F300" s="10"/>
      <c r="G300" s="11"/>
    </row>
    <row r="301" spans="1:7" x14ac:dyDescent="0.2">
      <c r="A301" s="57">
        <f t="shared" ca="1" si="8"/>
        <v>12950</v>
      </c>
      <c r="B301" s="50">
        <f t="shared" ca="1" si="9"/>
        <v>-3.1086326633738386</v>
      </c>
      <c r="D301" s="82"/>
      <c r="F301" s="10"/>
      <c r="G301" s="11"/>
    </row>
    <row r="302" spans="1:7" x14ac:dyDescent="0.2">
      <c r="A302" s="57">
        <f t="shared" ca="1" si="8"/>
        <v>13000</v>
      </c>
      <c r="B302" s="50">
        <f t="shared" ca="1" si="9"/>
        <v>-3.1340659525582919</v>
      </c>
      <c r="D302" s="82"/>
      <c r="F302" s="10"/>
      <c r="G302" s="11"/>
    </row>
    <row r="303" spans="1:7" x14ac:dyDescent="0.2">
      <c r="A303" s="57">
        <f t="shared" ca="1" si="8"/>
        <v>13050</v>
      </c>
      <c r="B303" s="50">
        <f t="shared" ca="1" si="9"/>
        <v>-3.1596213744556141</v>
      </c>
      <c r="D303" s="82"/>
      <c r="F303" s="10"/>
      <c r="G303" s="11"/>
    </row>
    <row r="304" spans="1:7" x14ac:dyDescent="0.2">
      <c r="A304" s="57">
        <f t="shared" ca="1" si="8"/>
        <v>13100</v>
      </c>
      <c r="B304" s="50">
        <f t="shared" ca="1" si="9"/>
        <v>-3.1852992817512193</v>
      </c>
      <c r="D304" s="82"/>
      <c r="F304" s="10"/>
      <c r="G304" s="11"/>
    </row>
    <row r="305" spans="1:7" x14ac:dyDescent="0.2">
      <c r="A305" s="57">
        <f t="shared" ca="1" si="8"/>
        <v>13150</v>
      </c>
      <c r="B305" s="50">
        <f t="shared" ca="1" si="9"/>
        <v>-3.2111000302737773</v>
      </c>
      <c r="D305" s="82"/>
      <c r="F305" s="10"/>
      <c r="G305" s="11"/>
    </row>
    <row r="306" spans="1:7" x14ac:dyDescent="0.2">
      <c r="A306" s="57">
        <f t="shared" ca="1" si="8"/>
        <v>13200</v>
      </c>
      <c r="B306" s="50">
        <f t="shared" ca="1" si="9"/>
        <v>-3.2370239790279145</v>
      </c>
      <c r="D306" s="82"/>
      <c r="F306" s="10"/>
      <c r="G306" s="11"/>
    </row>
    <row r="307" spans="1:7" x14ac:dyDescent="0.2">
      <c r="A307" s="57">
        <f t="shared" ca="1" si="8"/>
        <v>13250</v>
      </c>
      <c r="B307" s="50">
        <f t="shared" ca="1" si="9"/>
        <v>-3.263071490227365</v>
      </c>
      <c r="D307" s="82"/>
      <c r="F307" s="10"/>
      <c r="G307" s="11"/>
    </row>
    <row r="308" spans="1:7" x14ac:dyDescent="0.2">
      <c r="A308" s="57">
        <f t="shared" ca="1" si="8"/>
        <v>13300</v>
      </c>
      <c r="B308" s="50">
        <f t="shared" ca="1" si="9"/>
        <v>-3.2892429293285796</v>
      </c>
      <c r="D308" s="82"/>
      <c r="F308" s="10"/>
      <c r="G308" s="11"/>
    </row>
    <row r="309" spans="1:7" x14ac:dyDescent="0.2">
      <c r="A309" s="57">
        <f t="shared" ca="1" si="8"/>
        <v>13350</v>
      </c>
      <c r="B309" s="50">
        <f t="shared" ca="1" si="9"/>
        <v>-3.3155386650647882</v>
      </c>
      <c r="D309" s="82"/>
      <c r="F309" s="10"/>
      <c r="G309" s="11"/>
    </row>
    <row r="310" spans="1:7" x14ac:dyDescent="0.2">
      <c r="A310" s="57">
        <f t="shared" ca="1" si="8"/>
        <v>13400</v>
      </c>
      <c r="B310" s="50">
        <f t="shared" ca="1" si="9"/>
        <v>-3.3419590694806027</v>
      </c>
      <c r="D310" s="82"/>
      <c r="F310" s="10"/>
      <c r="G310" s="11"/>
    </row>
    <row r="311" spans="1:7" x14ac:dyDescent="0.2">
      <c r="A311" s="57">
        <f t="shared" ca="1" si="8"/>
        <v>13450</v>
      </c>
      <c r="B311" s="50">
        <f t="shared" ca="1" si="9"/>
        <v>-3.3685045179670894</v>
      </c>
      <c r="D311" s="82"/>
      <c r="F311" s="10"/>
      <c r="G311" s="11"/>
    </row>
    <row r="312" spans="1:7" x14ac:dyDescent="0.2">
      <c r="A312" s="57">
        <f t="shared" ca="1" si="8"/>
        <v>13500</v>
      </c>
      <c r="B312" s="50">
        <f t="shared" ca="1" si="9"/>
        <v>-3.3951753892972771</v>
      </c>
      <c r="D312" s="82"/>
      <c r="F312" s="10"/>
      <c r="G312" s="11"/>
    </row>
    <row r="313" spans="1:7" x14ac:dyDescent="0.2">
      <c r="A313" s="57">
        <f t="shared" ca="1" si="8"/>
        <v>13550</v>
      </c>
      <c r="B313" s="50">
        <f t="shared" ca="1" si="9"/>
        <v>-3.4219720656622594</v>
      </c>
      <c r="D313" s="82"/>
      <c r="F313" s="10"/>
      <c r="G313" s="11"/>
    </row>
    <row r="314" spans="1:7" x14ac:dyDescent="0.2">
      <c r="A314" s="57">
        <f t="shared" ca="1" si="8"/>
        <v>13600</v>
      </c>
      <c r="B314" s="50">
        <f t="shared" ca="1" si="9"/>
        <v>-3.4488949327077902</v>
      </c>
      <c r="D314" s="82"/>
      <c r="F314" s="10"/>
      <c r="G314" s="11"/>
    </row>
    <row r="315" spans="1:7" x14ac:dyDescent="0.2">
      <c r="A315" s="57">
        <f t="shared" ca="1" si="8"/>
        <v>13650</v>
      </c>
      <c r="B315" s="50">
        <f t="shared" ca="1" si="9"/>
        <v>-3.4759443795713345</v>
      </c>
      <c r="D315" s="82"/>
      <c r="F315" s="10"/>
      <c r="G315" s="11"/>
    </row>
    <row r="316" spans="1:7" x14ac:dyDescent="0.2">
      <c r="A316" s="57">
        <f t="shared" ca="1" si="8"/>
        <v>13700</v>
      </c>
      <c r="B316" s="50">
        <f t="shared" ca="1" si="9"/>
        <v>-3.5031207989197801</v>
      </c>
      <c r="D316" s="82"/>
      <c r="F316" s="10"/>
      <c r="G316" s="11"/>
    </row>
    <row r="317" spans="1:7" x14ac:dyDescent="0.2">
      <c r="A317" s="57">
        <f t="shared" ca="1" si="8"/>
        <v>13750</v>
      </c>
      <c r="B317" s="50">
        <f t="shared" ca="1" si="9"/>
        <v>-3.5304245869875621</v>
      </c>
      <c r="D317" s="82"/>
      <c r="F317" s="10"/>
      <c r="G317" s="11"/>
    </row>
    <row r="318" spans="1:7" x14ac:dyDescent="0.2">
      <c r="A318" s="57">
        <f t="shared" ca="1" si="8"/>
        <v>13800</v>
      </c>
      <c r="B318" s="50">
        <f t="shared" ca="1" si="9"/>
        <v>-3.5578561436154161</v>
      </c>
      <c r="D318" s="82"/>
      <c r="F318" s="10"/>
      <c r="G318" s="11"/>
    </row>
    <row r="319" spans="1:7" x14ac:dyDescent="0.2">
      <c r="A319" s="57">
        <f t="shared" ca="1" si="8"/>
        <v>13850</v>
      </c>
      <c r="B319" s="50">
        <f t="shared" ca="1" si="9"/>
        <v>-3.5854158722896665</v>
      </c>
      <c r="D319" s="82"/>
      <c r="F319" s="10"/>
      <c r="G319" s="11"/>
    </row>
    <row r="320" spans="1:7" x14ac:dyDescent="0.2">
      <c r="A320" s="57">
        <f t="shared" ca="1" si="8"/>
        <v>13900</v>
      </c>
      <c r="B320" s="50">
        <f t="shared" ca="1" si="9"/>
        <v>-3.6131041801821002</v>
      </c>
      <c r="D320" s="82"/>
      <c r="F320" s="10"/>
      <c r="G320" s="11"/>
    </row>
    <row r="321" spans="1:7" x14ac:dyDescent="0.2">
      <c r="A321" s="57">
        <f t="shared" ca="1" si="8"/>
        <v>13950</v>
      </c>
      <c r="B321" s="50">
        <f t="shared" ca="1" si="9"/>
        <v>-3.6409214781904149</v>
      </c>
      <c r="D321" s="82"/>
      <c r="F321" s="10"/>
      <c r="G321" s="11"/>
    </row>
    <row r="322" spans="1:7" x14ac:dyDescent="0.2">
      <c r="A322" s="57">
        <f t="shared" ca="1" si="8"/>
        <v>14000</v>
      </c>
      <c r="B322" s="50">
        <f t="shared" ca="1" si="9"/>
        <v>-3.6688681809792185</v>
      </c>
      <c r="D322" s="82"/>
      <c r="F322" s="10"/>
      <c r="G322" s="11"/>
    </row>
    <row r="323" spans="1:7" x14ac:dyDescent="0.2">
      <c r="A323" s="57">
        <f t="shared" ca="1" si="8"/>
        <v>14050</v>
      </c>
      <c r="B323" s="50">
        <f t="shared" ca="1" si="9"/>
        <v>-3.6969447070217116</v>
      </c>
      <c r="D323" s="82"/>
      <c r="F323" s="10"/>
      <c r="G323" s="11"/>
    </row>
    <row r="324" spans="1:7" x14ac:dyDescent="0.2">
      <c r="A324" s="57">
        <f t="shared" ca="1" si="8"/>
        <v>14100</v>
      </c>
      <c r="B324" s="50">
        <f t="shared" ca="1" si="9"/>
        <v>-3.7251514786419113</v>
      </c>
      <c r="D324" s="82"/>
      <c r="F324" s="10"/>
      <c r="G324" s="11"/>
    </row>
    <row r="325" spans="1:7" x14ac:dyDescent="0.2">
      <c r="A325" s="57">
        <f t="shared" ca="1" si="8"/>
        <v>14150</v>
      </c>
      <c r="B325" s="50">
        <f t="shared" ca="1" si="9"/>
        <v>-3.7534889220574881</v>
      </c>
      <c r="D325" s="82"/>
      <c r="F325" s="10"/>
      <c r="G325" s="11"/>
    </row>
    <row r="326" spans="1:7" x14ac:dyDescent="0.2">
      <c r="A326" s="57">
        <f t="shared" ca="1" si="8"/>
        <v>14200</v>
      </c>
      <c r="B326" s="50">
        <f t="shared" ca="1" si="9"/>
        <v>-3.7819574674233403</v>
      </c>
      <c r="D326" s="82"/>
      <c r="F326" s="10"/>
      <c r="G326" s="11"/>
    </row>
    <row r="327" spans="1:7" x14ac:dyDescent="0.2">
      <c r="A327" s="57">
        <f t="shared" ca="1" si="8"/>
        <v>14250</v>
      </c>
      <c r="B327" s="50">
        <f t="shared" ca="1" si="9"/>
        <v>-3.810557548875658</v>
      </c>
      <c r="D327" s="82"/>
      <c r="F327" s="10"/>
      <c r="G327" s="11"/>
    </row>
    <row r="328" spans="1:7" x14ac:dyDescent="0.2">
      <c r="A328" s="57">
        <f t="shared" ca="1" si="8"/>
        <v>14300</v>
      </c>
      <c r="B328" s="50">
        <f t="shared" ca="1" si="9"/>
        <v>-3.8392896045767517</v>
      </c>
      <c r="D328" s="82"/>
      <c r="F328" s="10"/>
      <c r="G328" s="11"/>
    </row>
    <row r="329" spans="1:7" x14ac:dyDescent="0.2">
      <c r="A329" s="57">
        <f t="shared" ca="1" si="8"/>
        <v>14350</v>
      </c>
      <c r="B329" s="50">
        <f t="shared" ca="1" si="9"/>
        <v>-3.8681540767605611</v>
      </c>
      <c r="D329" s="82"/>
      <c r="F329" s="10"/>
      <c r="G329" s="11"/>
    </row>
    <row r="330" spans="1:7" x14ac:dyDescent="0.2">
      <c r="A330" s="57">
        <f t="shared" ca="1" si="8"/>
        <v>14400</v>
      </c>
      <c r="B330" s="50">
        <f t="shared" ca="1" si="9"/>
        <v>-3.8971514117787054</v>
      </c>
      <c r="D330" s="82"/>
      <c r="F330" s="10"/>
      <c r="G330" s="11"/>
    </row>
    <row r="331" spans="1:7" x14ac:dyDescent="0.2">
      <c r="A331" s="57">
        <f t="shared" ca="1" si="8"/>
        <v>14450</v>
      </c>
      <c r="B331" s="50">
        <f t="shared" ca="1" si="9"/>
        <v>-3.9262820601474107</v>
      </c>
      <c r="D331" s="82"/>
      <c r="F331" s="10"/>
      <c r="G331" s="11"/>
    </row>
    <row r="332" spans="1:7" x14ac:dyDescent="0.2">
      <c r="A332" s="57">
        <f t="shared" ca="1" si="8"/>
        <v>14500</v>
      </c>
      <c r="B332" s="50">
        <f t="shared" ca="1" si="9"/>
        <v>-3.9555464765949693</v>
      </c>
      <c r="D332" s="82"/>
      <c r="F332" s="10"/>
      <c r="G332" s="11"/>
    </row>
    <row r="333" spans="1:7" x14ac:dyDescent="0.2">
      <c r="A333" s="57">
        <f t="shared" ca="1" si="8"/>
        <v>14550</v>
      </c>
      <c r="B333" s="50">
        <f t="shared" ca="1" si="9"/>
        <v>-3.9849451201100439</v>
      </c>
      <c r="D333" s="82"/>
      <c r="F333" s="10"/>
      <c r="G333" s="11"/>
    </row>
    <row r="334" spans="1:7" x14ac:dyDescent="0.2">
      <c r="A334" s="57">
        <f t="shared" ca="1" si="8"/>
        <v>14600</v>
      </c>
      <c r="B334" s="50">
        <f t="shared" ca="1" si="9"/>
        <v>-4.0144784539906002</v>
      </c>
      <c r="D334" s="82"/>
      <c r="F334" s="10"/>
      <c r="G334" s="11"/>
    </row>
    <row r="335" spans="1:7" x14ac:dyDescent="0.2">
      <c r="A335" s="57">
        <f t="shared" ca="1" si="8"/>
        <v>14650</v>
      </c>
      <c r="B335" s="50">
        <f t="shared" ca="1" si="9"/>
        <v>-4.0441469458936732</v>
      </c>
      <c r="D335" s="82"/>
      <c r="F335" s="10"/>
      <c r="G335" s="11"/>
    </row>
    <row r="336" spans="1:7" x14ac:dyDescent="0.2">
      <c r="A336" s="57">
        <f t="shared" ca="1" si="8"/>
        <v>14700</v>
      </c>
      <c r="B336" s="50">
        <f t="shared" ca="1" si="9"/>
        <v>-4.0739510678858046</v>
      </c>
      <c r="D336" s="82"/>
      <c r="F336" s="10"/>
      <c r="G336" s="11"/>
    </row>
    <row r="337" spans="1:7" x14ac:dyDescent="0.2">
      <c r="A337" s="57">
        <f t="shared" ca="1" si="8"/>
        <v>14750</v>
      </c>
      <c r="B337" s="50">
        <f t="shared" ca="1" si="9"/>
        <v>-4.1038912964942806</v>
      </c>
      <c r="D337" s="82"/>
      <c r="F337" s="10"/>
      <c r="G337" s="11"/>
    </row>
    <row r="338" spans="1:7" x14ac:dyDescent="0.2">
      <c r="A338" s="57">
        <f t="shared" ca="1" si="8"/>
        <v>14800</v>
      </c>
      <c r="B338" s="50">
        <f t="shared" ca="1" si="9"/>
        <v>-4.1339681127591801</v>
      </c>
      <c r="D338" s="82"/>
      <c r="F338" s="10"/>
      <c r="G338" s="11"/>
    </row>
    <row r="339" spans="1:7" x14ac:dyDescent="0.2">
      <c r="A339" s="57">
        <f t="shared" ca="1" si="8"/>
        <v>14850</v>
      </c>
      <c r="B339" s="50">
        <f t="shared" ca="1" si="9"/>
        <v>-4.1641820022861795</v>
      </c>
      <c r="D339" s="82"/>
      <c r="F339" s="10"/>
      <c r="G339" s="11"/>
    </row>
    <row r="340" spans="1:7" x14ac:dyDescent="0.2">
      <c r="A340" s="57">
        <f t="shared" ca="1" si="8"/>
        <v>14900</v>
      </c>
      <c r="B340" s="50">
        <f t="shared" ca="1" si="9"/>
        <v>-4.1945334553001787</v>
      </c>
      <c r="D340" s="82"/>
      <c r="F340" s="10"/>
      <c r="G340" s="11"/>
    </row>
    <row r="341" spans="1:7" x14ac:dyDescent="0.2">
      <c r="A341" s="57">
        <f t="shared" ca="1" si="8"/>
        <v>14950</v>
      </c>
      <c r="B341" s="50">
        <f t="shared" ca="1" si="9"/>
        <v>-4.2250229666997523</v>
      </c>
      <c r="D341" s="82"/>
      <c r="F341" s="10"/>
      <c r="G341" s="11"/>
    </row>
    <row r="342" spans="1:7" x14ac:dyDescent="0.2">
      <c r="A342" s="57">
        <f t="shared" ca="1" si="8"/>
        <v>15000</v>
      </c>
      <c r="B342" s="50">
        <f t="shared" ca="1" si="9"/>
        <v>-4.255651036112468</v>
      </c>
      <c r="D342" s="82"/>
      <c r="F342" s="10"/>
      <c r="G342" s="11"/>
    </row>
    <row r="343" spans="1:7" x14ac:dyDescent="0.2">
      <c r="A343" s="57">
        <f t="shared" ca="1" si="8"/>
        <v>15050</v>
      </c>
      <c r="B343" s="50">
        <f t="shared" ca="1" si="9"/>
        <v>-4.2864181679509885</v>
      </c>
      <c r="D343" s="82"/>
      <c r="F343" s="10"/>
      <c r="G343" s="11"/>
    </row>
    <row r="344" spans="1:7" x14ac:dyDescent="0.2">
      <c r="A344" s="57">
        <f t="shared" ca="1" si="8"/>
        <v>15100</v>
      </c>
      <c r="B344" s="50">
        <f t="shared" ca="1" si="9"/>
        <v>-4.317324871470138</v>
      </c>
      <c r="D344" s="82"/>
      <c r="F344" s="10"/>
      <c r="G344" s="11"/>
    </row>
    <row r="345" spans="1:7" x14ac:dyDescent="0.2">
      <c r="A345" s="57">
        <f t="shared" ca="1" si="8"/>
        <v>15150</v>
      </c>
      <c r="B345" s="50">
        <f t="shared" ca="1" si="9"/>
        <v>-4.3483716608248049</v>
      </c>
      <c r="D345" s="82"/>
      <c r="F345" s="10"/>
      <c r="G345" s="11"/>
    </row>
    <row r="346" spans="1:7" x14ac:dyDescent="0.2">
      <c r="A346" s="57">
        <f t="shared" ca="1" si="8"/>
        <v>15200</v>
      </c>
      <c r="B346" s="50">
        <f t="shared" ca="1" si="9"/>
        <v>-4.3795590551287278</v>
      </c>
      <c r="D346" s="82"/>
      <c r="F346" s="10"/>
      <c r="G346" s="11"/>
    </row>
    <row r="347" spans="1:7" x14ac:dyDescent="0.2">
      <c r="A347" s="57">
        <f t="shared" ca="1" si="8"/>
        <v>15250</v>
      </c>
      <c r="B347" s="50">
        <f t="shared" ca="1" si="9"/>
        <v>-4.4108875785142674</v>
      </c>
      <c r="D347" s="82"/>
      <c r="F347" s="10"/>
      <c r="G347" s="11"/>
    </row>
    <row r="348" spans="1:7" x14ac:dyDescent="0.2">
      <c r="A348" s="57">
        <f t="shared" ca="1" si="8"/>
        <v>15300</v>
      </c>
      <c r="B348" s="50">
        <f t="shared" ca="1" si="9"/>
        <v>-4.4423577601930546</v>
      </c>
      <c r="D348" s="82"/>
      <c r="F348" s="10"/>
      <c r="G348" s="11"/>
    </row>
    <row r="349" spans="1:7" x14ac:dyDescent="0.2">
      <c r="A349" s="57">
        <f t="shared" ca="1" si="8"/>
        <v>15350</v>
      </c>
      <c r="B349" s="50">
        <f t="shared" ca="1" si="9"/>
        <v>-4.4739701345176233</v>
      </c>
      <c r="D349" s="82"/>
      <c r="F349" s="10"/>
      <c r="G349" s="11"/>
    </row>
    <row r="350" spans="1:7" x14ac:dyDescent="0.2">
      <c r="A350" s="57">
        <f t="shared" ca="1" si="8"/>
        <v>15400</v>
      </c>
      <c r="B350" s="50">
        <f t="shared" ca="1" si="9"/>
        <v>-4.5057252410440354</v>
      </c>
      <c r="D350" s="82"/>
      <c r="F350" s="10"/>
      <c r="G350" s="11"/>
    </row>
    <row r="351" spans="1:7" x14ac:dyDescent="0.2">
      <c r="A351" s="57">
        <f t="shared" ca="1" si="8"/>
        <v>15450</v>
      </c>
      <c r="B351" s="50">
        <f t="shared" ca="1" si="9"/>
        <v>-4.5376236245954544</v>
      </c>
      <c r="D351" s="82"/>
      <c r="F351" s="10"/>
      <c r="G351" s="11"/>
    </row>
    <row r="352" spans="1:7" x14ac:dyDescent="0.2">
      <c r="A352" s="57">
        <f t="shared" ca="1" si="8"/>
        <v>15500</v>
      </c>
      <c r="B352" s="50">
        <f t="shared" ca="1" si="9"/>
        <v>-4.5696658353267523</v>
      </c>
      <c r="D352" s="82"/>
      <c r="F352" s="10"/>
      <c r="G352" s="11"/>
    </row>
    <row r="353" spans="1:7" x14ac:dyDescent="0.2">
      <c r="A353" s="57">
        <f t="shared" ca="1" si="8"/>
        <v>15550</v>
      </c>
      <c r="B353" s="50">
        <f t="shared" ca="1" si="9"/>
        <v>-4.6018524287901705</v>
      </c>
      <c r="D353" s="82"/>
      <c r="F353" s="10"/>
      <c r="G353" s="11"/>
    </row>
    <row r="354" spans="1:7" x14ac:dyDescent="0.2">
      <c r="A354" s="57">
        <f t="shared" ca="1" si="8"/>
        <v>15600</v>
      </c>
      <c r="B354" s="50">
        <f t="shared" ca="1" si="9"/>
        <v>-4.6341839660019817</v>
      </c>
      <c r="D354" s="82"/>
      <c r="F354" s="10"/>
      <c r="G354" s="11"/>
    </row>
    <row r="355" spans="1:7" x14ac:dyDescent="0.2">
      <c r="A355" s="57">
        <f t="shared" ca="1" si="8"/>
        <v>15650</v>
      </c>
      <c r="B355" s="50">
        <f t="shared" ca="1" si="9"/>
        <v>-4.666661013510276</v>
      </c>
      <c r="D355" s="82"/>
      <c r="F355" s="10"/>
      <c r="G355" s="11"/>
    </row>
    <row r="356" spans="1:7" x14ac:dyDescent="0.2">
      <c r="A356" s="57">
        <f t="shared" ca="1" si="8"/>
        <v>15700</v>
      </c>
      <c r="B356" s="50">
        <f t="shared" ca="1" si="9"/>
        <v>-4.6992841434637773</v>
      </c>
      <c r="D356" s="82"/>
      <c r="F356" s="10"/>
      <c r="G356" s="11"/>
    </row>
    <row r="357" spans="1:7" x14ac:dyDescent="0.2">
      <c r="A357" s="57">
        <f t="shared" ca="1" si="8"/>
        <v>15750</v>
      </c>
      <c r="B357" s="50">
        <f t="shared" ca="1" si="9"/>
        <v>-4.7320539336818408</v>
      </c>
      <c r="D357" s="82"/>
      <c r="F357" s="10"/>
      <c r="G357" s="11"/>
    </row>
    <row r="358" spans="1:7" x14ac:dyDescent="0.2">
      <c r="A358" s="57">
        <f t="shared" ca="1" si="8"/>
        <v>15800</v>
      </c>
      <c r="B358" s="50">
        <f t="shared" ca="1" si="9"/>
        <v>-4.7649709677255236</v>
      </c>
      <c r="D358" s="82"/>
      <c r="F358" s="10"/>
      <c r="G358" s="11"/>
    </row>
    <row r="359" spans="1:7" x14ac:dyDescent="0.2">
      <c r="A359" s="57">
        <f t="shared" ca="1" si="8"/>
        <v>15850</v>
      </c>
      <c r="B359" s="50">
        <f t="shared" ca="1" si="9"/>
        <v>-4.7980358349698413</v>
      </c>
      <c r="D359" s="82"/>
      <c r="F359" s="10"/>
      <c r="G359" s="11"/>
    </row>
    <row r="360" spans="1:7" x14ac:dyDescent="0.2">
      <c r="A360" s="57">
        <f t="shared" ca="1" si="8"/>
        <v>15900</v>
      </c>
      <c r="B360" s="50">
        <f t="shared" ca="1" si="9"/>
        <v>-4.8312491306771985</v>
      </c>
      <c r="D360" s="82"/>
      <c r="F360" s="10"/>
      <c r="G360" s="11"/>
    </row>
    <row r="361" spans="1:7" x14ac:dyDescent="0.2">
      <c r="A361" s="57">
        <f t="shared" ca="1" si="8"/>
        <v>15950</v>
      </c>
      <c r="B361" s="50">
        <f t="shared" ca="1" si="9"/>
        <v>-4.8646114560720086</v>
      </c>
      <c r="D361" s="82"/>
      <c r="F361" s="10"/>
      <c r="G361" s="11"/>
    </row>
    <row r="362" spans="1:7" x14ac:dyDescent="0.2">
      <c r="A362" s="57">
        <f t="shared" ca="1" si="8"/>
        <v>16000</v>
      </c>
      <c r="B362" s="50">
        <f t="shared" ca="1" si="9"/>
        <v>-4.8981234184165734</v>
      </c>
      <c r="D362" s="82"/>
      <c r="F362" s="10"/>
      <c r="G362" s="11"/>
    </row>
    <row r="363" spans="1:7" x14ac:dyDescent="0.2">
      <c r="A363" s="57">
        <f t="shared" ref="A363:A426" ca="1" si="10">OFFSET(A363,-1,0)+f_stop/5000</f>
        <v>16050</v>
      </c>
      <c r="B363" s="50">
        <f t="shared" ref="B363:B426" ca="1" si="11">20*LOG(ABS(   (1/f_dec*SIN(f_dec*$A363/Fm*PI())/SIN($A363/Fm*PI()))^(order-2) * (1/f_dec2*SIN(f_dec2*$A363/Fm*PI())/SIN($A363/Fm*PI())) *  (1/(f_dec*n_avg)*SIN((f_dec*n_avg)*$A363/Fm*PI())/SIN($A363/Fm*PI()))    ))</f>
        <v>-4.9317856310881538</v>
      </c>
      <c r="D363" s="82"/>
      <c r="F363" s="10"/>
      <c r="G363" s="11"/>
    </row>
    <row r="364" spans="1:7" x14ac:dyDescent="0.2">
      <c r="A364" s="57">
        <f t="shared" ca="1" si="10"/>
        <v>16100</v>
      </c>
      <c r="B364" s="50">
        <f t="shared" ca="1" si="11"/>
        <v>-4.9655987136573536</v>
      </c>
      <c r="D364" s="82"/>
      <c r="F364" s="10"/>
      <c r="G364" s="11"/>
    </row>
    <row r="365" spans="1:7" x14ac:dyDescent="0.2">
      <c r="A365" s="57">
        <f t="shared" ca="1" si="10"/>
        <v>16150</v>
      </c>
      <c r="B365" s="50">
        <f t="shared" ca="1" si="11"/>
        <v>-4.9995632919678092</v>
      </c>
      <c r="D365" s="82"/>
      <c r="F365" s="10"/>
      <c r="G365" s="11"/>
    </row>
    <row r="366" spans="1:7" x14ac:dyDescent="0.2">
      <c r="A366" s="57">
        <f t="shared" ca="1" si="10"/>
        <v>16200</v>
      </c>
      <c r="B366" s="50">
        <f t="shared" ca="1" si="11"/>
        <v>-5.0336799982171581</v>
      </c>
      <c r="D366" s="82"/>
      <c r="F366" s="10"/>
      <c r="G366" s="11"/>
    </row>
    <row r="367" spans="1:7" x14ac:dyDescent="0.2">
      <c r="A367" s="57">
        <f t="shared" ca="1" si="10"/>
        <v>16250</v>
      </c>
      <c r="B367" s="50">
        <f t="shared" ca="1" si="11"/>
        <v>-5.0679494710394053</v>
      </c>
      <c r="D367" s="82"/>
      <c r="F367" s="10"/>
      <c r="G367" s="11"/>
    </row>
    <row r="368" spans="1:7" x14ac:dyDescent="0.2">
      <c r="A368" s="57">
        <f t="shared" ca="1" si="10"/>
        <v>16300</v>
      </c>
      <c r="B368" s="50">
        <f t="shared" ca="1" si="11"/>
        <v>-5.1023723555886562</v>
      </c>
      <c r="D368" s="82"/>
      <c r="F368" s="10"/>
      <c r="G368" s="11"/>
    </row>
    <row r="369" spans="1:7" x14ac:dyDescent="0.2">
      <c r="A369" s="57">
        <f t="shared" ca="1" si="10"/>
        <v>16350</v>
      </c>
      <c r="B369" s="50">
        <f t="shared" ca="1" si="11"/>
        <v>-5.1369493036242115</v>
      </c>
      <c r="D369" s="82"/>
      <c r="F369" s="10"/>
      <c r="G369" s="11"/>
    </row>
    <row r="370" spans="1:7" x14ac:dyDescent="0.2">
      <c r="A370" s="57">
        <f t="shared" ca="1" si="10"/>
        <v>16400</v>
      </c>
      <c r="B370" s="50">
        <f t="shared" ca="1" si="11"/>
        <v>-5.1716809735971836</v>
      </c>
      <c r="D370" s="82"/>
      <c r="F370" s="10"/>
      <c r="G370" s="11"/>
    </row>
    <row r="371" spans="1:7" x14ac:dyDescent="0.2">
      <c r="A371" s="57">
        <f t="shared" ca="1" si="10"/>
        <v>16450</v>
      </c>
      <c r="B371" s="50">
        <f t="shared" ca="1" si="11"/>
        <v>-5.2065680307384588</v>
      </c>
      <c r="D371" s="82"/>
      <c r="F371" s="10"/>
      <c r="G371" s="11"/>
    </row>
    <row r="372" spans="1:7" x14ac:dyDescent="0.2">
      <c r="A372" s="57">
        <f t="shared" ca="1" si="10"/>
        <v>16500</v>
      </c>
      <c r="B372" s="50">
        <f t="shared" ca="1" si="11"/>
        <v>-5.2416111471482738</v>
      </c>
      <c r="D372" s="82"/>
      <c r="F372" s="10"/>
      <c r="G372" s="11"/>
    </row>
    <row r="373" spans="1:7" x14ac:dyDescent="0.2">
      <c r="A373" s="57">
        <f t="shared" ca="1" si="10"/>
        <v>16550</v>
      </c>
      <c r="B373" s="50">
        <f t="shared" ca="1" si="11"/>
        <v>-5.2768110018871894</v>
      </c>
      <c r="D373" s="82"/>
      <c r="F373" s="10"/>
      <c r="G373" s="11"/>
    </row>
    <row r="374" spans="1:7" x14ac:dyDescent="0.2">
      <c r="A374" s="57">
        <f t="shared" ca="1" si="10"/>
        <v>16600</v>
      </c>
      <c r="B374" s="50">
        <f t="shared" ca="1" si="11"/>
        <v>-5.3121682810687734</v>
      </c>
      <c r="D374" s="82"/>
      <c r="F374" s="10"/>
      <c r="G374" s="11"/>
    </row>
    <row r="375" spans="1:7" x14ac:dyDescent="0.2">
      <c r="A375" s="57">
        <f t="shared" ca="1" si="10"/>
        <v>16650</v>
      </c>
      <c r="B375" s="50">
        <f t="shared" ca="1" si="11"/>
        <v>-5.3476836779536674</v>
      </c>
      <c r="D375" s="82"/>
      <c r="F375" s="10"/>
      <c r="G375" s="11"/>
    </row>
    <row r="376" spans="1:7" x14ac:dyDescent="0.2">
      <c r="A376" s="57">
        <f t="shared" ca="1" si="10"/>
        <v>16700</v>
      </c>
      <c r="B376" s="50">
        <f t="shared" ca="1" si="11"/>
        <v>-5.3833578930454795</v>
      </c>
      <c r="D376" s="82"/>
      <c r="F376" s="10"/>
      <c r="G376" s="11"/>
    </row>
    <row r="377" spans="1:7" x14ac:dyDescent="0.2">
      <c r="A377" s="57">
        <f t="shared" ca="1" si="10"/>
        <v>16750</v>
      </c>
      <c r="B377" s="50">
        <f t="shared" ca="1" si="11"/>
        <v>-5.4191916341881665</v>
      </c>
      <c r="D377" s="82"/>
      <c r="F377" s="10"/>
      <c r="G377" s="11"/>
    </row>
    <row r="378" spans="1:7" x14ac:dyDescent="0.2">
      <c r="A378" s="57">
        <f t="shared" ca="1" si="10"/>
        <v>16800</v>
      </c>
      <c r="B378" s="50">
        <f t="shared" ca="1" si="11"/>
        <v>-5.4551856166651955</v>
      </c>
      <c r="D378" s="82"/>
      <c r="F378" s="10"/>
      <c r="G378" s="11"/>
    </row>
    <row r="379" spans="1:7" x14ac:dyDescent="0.2">
      <c r="A379" s="57">
        <f t="shared" ca="1" si="10"/>
        <v>16850</v>
      </c>
      <c r="B379" s="50">
        <f t="shared" ca="1" si="11"/>
        <v>-5.4913405633003807</v>
      </c>
      <c r="D379" s="82"/>
      <c r="F379" s="10"/>
      <c r="G379" s="11"/>
    </row>
    <row r="380" spans="1:7" x14ac:dyDescent="0.2">
      <c r="A380" s="57">
        <f t="shared" ca="1" si="10"/>
        <v>16900</v>
      </c>
      <c r="B380" s="50">
        <f t="shared" ca="1" si="11"/>
        <v>-5.5276572045604944</v>
      </c>
      <c r="D380" s="82"/>
      <c r="F380" s="10"/>
      <c r="G380" s="11"/>
    </row>
    <row r="381" spans="1:7" x14ac:dyDescent="0.2">
      <c r="A381" s="57">
        <f t="shared" ca="1" si="10"/>
        <v>16950</v>
      </c>
      <c r="B381" s="50">
        <f t="shared" ca="1" si="11"/>
        <v>-5.5641362786596593</v>
      </c>
      <c r="D381" s="82"/>
      <c r="F381" s="10"/>
      <c r="G381" s="11"/>
    </row>
    <row r="382" spans="1:7" x14ac:dyDescent="0.2">
      <c r="A382" s="57">
        <f t="shared" ca="1" si="10"/>
        <v>17000</v>
      </c>
      <c r="B382" s="50">
        <f t="shared" ca="1" si="11"/>
        <v>-5.6007785316656058</v>
      </c>
      <c r="D382" s="82"/>
      <c r="F382" s="10"/>
      <c r="G382" s="11"/>
    </row>
    <row r="383" spans="1:7" x14ac:dyDescent="0.2">
      <c r="A383" s="57">
        <f t="shared" ca="1" si="10"/>
        <v>17050</v>
      </c>
      <c r="B383" s="50">
        <f t="shared" ca="1" si="11"/>
        <v>-5.6375847176077212</v>
      </c>
      <c r="D383" s="82"/>
      <c r="F383" s="10"/>
      <c r="G383" s="11"/>
    </row>
    <row r="384" spans="1:7" x14ac:dyDescent="0.2">
      <c r="A384" s="57">
        <f t="shared" ca="1" si="10"/>
        <v>17100</v>
      </c>
      <c r="B384" s="50">
        <f t="shared" ca="1" si="11"/>
        <v>-5.6745555985870961</v>
      </c>
      <c r="D384" s="82"/>
      <c r="F384" s="10"/>
      <c r="G384" s="11"/>
    </row>
    <row r="385" spans="1:7" x14ac:dyDescent="0.2">
      <c r="A385" s="57">
        <f t="shared" ca="1" si="10"/>
        <v>17150</v>
      </c>
      <c r="B385" s="50">
        <f t="shared" ca="1" si="11"/>
        <v>-5.7116919448884529</v>
      </c>
      <c r="D385" s="82"/>
      <c r="F385" s="10"/>
      <c r="G385" s="11"/>
    </row>
    <row r="386" spans="1:7" x14ac:dyDescent="0.2">
      <c r="A386" s="57">
        <f t="shared" ca="1" si="10"/>
        <v>17200</v>
      </c>
      <c r="B386" s="50">
        <f t="shared" ca="1" si="11"/>
        <v>-5.7489945350941172</v>
      </c>
      <c r="D386" s="82"/>
      <c r="F386" s="10"/>
      <c r="G386" s="11"/>
    </row>
    <row r="387" spans="1:7" x14ac:dyDescent="0.2">
      <c r="A387" s="57">
        <f t="shared" ca="1" si="10"/>
        <v>17250</v>
      </c>
      <c r="B387" s="50">
        <f t="shared" ca="1" si="11"/>
        <v>-5.7864641561999708</v>
      </c>
      <c r="D387" s="82"/>
      <c r="F387" s="10"/>
      <c r="G387" s="11"/>
    </row>
    <row r="388" spans="1:7" x14ac:dyDescent="0.2">
      <c r="A388" s="57">
        <f t="shared" ca="1" si="10"/>
        <v>17300</v>
      </c>
      <c r="B388" s="50">
        <f t="shared" ca="1" si="11"/>
        <v>-5.8241016037335092</v>
      </c>
      <c r="D388" s="82"/>
      <c r="F388" s="10"/>
      <c r="G388" s="11"/>
    </row>
    <row r="389" spans="1:7" x14ac:dyDescent="0.2">
      <c r="A389" s="57">
        <f t="shared" ca="1" si="10"/>
        <v>17350</v>
      </c>
      <c r="B389" s="50">
        <f t="shared" ca="1" si="11"/>
        <v>-5.8619076818740314</v>
      </c>
      <c r="D389" s="82"/>
      <c r="F389" s="10"/>
      <c r="G389" s="11"/>
    </row>
    <row r="390" spans="1:7" x14ac:dyDescent="0.2">
      <c r="A390" s="57">
        <f t="shared" ca="1" si="10"/>
        <v>17400</v>
      </c>
      <c r="B390" s="50">
        <f t="shared" ca="1" si="11"/>
        <v>-5.8998832035749533</v>
      </c>
      <c r="D390" s="82"/>
      <c r="F390" s="10"/>
      <c r="G390" s="11"/>
    </row>
    <row r="391" spans="1:7" x14ac:dyDescent="0.2">
      <c r="A391" s="57">
        <f t="shared" ca="1" si="10"/>
        <v>17450</v>
      </c>
      <c r="B391" s="50">
        <f t="shared" ca="1" si="11"/>
        <v>-5.9380289906884034</v>
      </c>
      <c r="D391" s="82"/>
      <c r="F391" s="10"/>
      <c r="G391" s="11"/>
    </row>
    <row r="392" spans="1:7" x14ac:dyDescent="0.2">
      <c r="A392" s="57">
        <f t="shared" ca="1" si="10"/>
        <v>17500</v>
      </c>
      <c r="B392" s="50">
        <f t="shared" ca="1" si="11"/>
        <v>-5.9763458740919795</v>
      </c>
      <c r="D392" s="82"/>
      <c r="F392" s="10"/>
      <c r="G392" s="11"/>
    </row>
    <row r="393" spans="1:7" x14ac:dyDescent="0.2">
      <c r="A393" s="57">
        <f t="shared" ca="1" si="10"/>
        <v>17550</v>
      </c>
      <c r="B393" s="50">
        <f t="shared" ca="1" si="11"/>
        <v>-6.0148346938179253</v>
      </c>
      <c r="D393" s="82"/>
      <c r="F393" s="10"/>
      <c r="G393" s="11"/>
    </row>
    <row r="394" spans="1:7" x14ac:dyDescent="0.2">
      <c r="A394" s="57">
        <f t="shared" ca="1" si="10"/>
        <v>17600</v>
      </c>
      <c r="B394" s="50">
        <f t="shared" ca="1" si="11"/>
        <v>-6.0534962991846157</v>
      </c>
      <c r="D394" s="82"/>
      <c r="F394" s="10"/>
      <c r="G394" s="11"/>
    </row>
    <row r="395" spans="1:7" x14ac:dyDescent="0.2">
      <c r="A395" s="57">
        <f t="shared" ca="1" si="10"/>
        <v>17650</v>
      </c>
      <c r="B395" s="50">
        <f t="shared" ca="1" si="11"/>
        <v>-6.0923315489304262</v>
      </c>
      <c r="D395" s="82"/>
      <c r="F395" s="10"/>
      <c r="G395" s="11"/>
    </row>
    <row r="396" spans="1:7" x14ac:dyDescent="0.2">
      <c r="A396" s="57">
        <f t="shared" ca="1" si="10"/>
        <v>17700</v>
      </c>
      <c r="B396" s="50">
        <f t="shared" ca="1" si="11"/>
        <v>-6.1313413113501349</v>
      </c>
      <c r="D396" s="82"/>
      <c r="F396" s="10"/>
      <c r="G396" s="11"/>
    </row>
    <row r="397" spans="1:7" x14ac:dyDescent="0.2">
      <c r="A397" s="57">
        <f t="shared" ca="1" si="10"/>
        <v>17750</v>
      </c>
      <c r="B397" s="50">
        <f t="shared" ca="1" si="11"/>
        <v>-6.1705264644337827</v>
      </c>
      <c r="D397" s="82"/>
      <c r="F397" s="10"/>
      <c r="G397" s="11"/>
    </row>
    <row r="398" spans="1:7" x14ac:dyDescent="0.2">
      <c r="A398" s="57">
        <f t="shared" ca="1" si="10"/>
        <v>17800</v>
      </c>
      <c r="B398" s="50">
        <f t="shared" ca="1" si="11"/>
        <v>-6.2098878960081825</v>
      </c>
      <c r="D398" s="82"/>
      <c r="F398" s="10"/>
      <c r="G398" s="11"/>
    </row>
    <row r="399" spans="1:7" x14ac:dyDescent="0.2">
      <c r="A399" s="57">
        <f t="shared" ca="1" si="10"/>
        <v>17850</v>
      </c>
      <c r="B399" s="50">
        <f t="shared" ca="1" si="11"/>
        <v>-6.2494265038809935</v>
      </c>
      <c r="D399" s="82"/>
      <c r="F399" s="10"/>
      <c r="G399" s="11"/>
    </row>
    <row r="400" spans="1:7" x14ac:dyDescent="0.2">
      <c r="A400" s="57">
        <f t="shared" ca="1" si="10"/>
        <v>17900</v>
      </c>
      <c r="B400" s="50">
        <f t="shared" ca="1" si="11"/>
        <v>-6.289143195987501</v>
      </c>
      <c r="D400" s="82"/>
      <c r="F400" s="10"/>
      <c r="G400" s="11"/>
    </row>
    <row r="401" spans="1:7" x14ac:dyDescent="0.2">
      <c r="A401" s="57">
        <f t="shared" ca="1" si="10"/>
        <v>17950</v>
      </c>
      <c r="B401" s="50">
        <f t="shared" ca="1" si="11"/>
        <v>-6.3290388905402288</v>
      </c>
      <c r="D401" s="82"/>
      <c r="F401" s="10"/>
      <c r="G401" s="11"/>
    </row>
    <row r="402" spans="1:7" x14ac:dyDescent="0.2">
      <c r="A402" s="57">
        <f t="shared" ca="1" si="10"/>
        <v>18000</v>
      </c>
      <c r="B402" s="50">
        <f t="shared" ca="1" si="11"/>
        <v>-6.3691145161812344</v>
      </c>
      <c r="D402" s="82"/>
      <c r="F402" s="10"/>
      <c r="G402" s="11"/>
    </row>
    <row r="403" spans="1:7" x14ac:dyDescent="0.2">
      <c r="A403" s="57">
        <f t="shared" ca="1" si="10"/>
        <v>18050</v>
      </c>
      <c r="B403" s="50">
        <f t="shared" ca="1" si="11"/>
        <v>-6.4093710121374317</v>
      </c>
      <c r="D403" s="82"/>
      <c r="F403" s="10"/>
      <c r="G403" s="11"/>
    </row>
    <row r="404" spans="1:7" x14ac:dyDescent="0.2">
      <c r="A404" s="57">
        <f t="shared" ca="1" si="10"/>
        <v>18100</v>
      </c>
      <c r="B404" s="50">
        <f t="shared" ca="1" si="11"/>
        <v>-6.4498093283787306</v>
      </c>
      <c r="D404" s="82"/>
      <c r="F404" s="10"/>
      <c r="G404" s="11"/>
    </row>
    <row r="405" spans="1:7" x14ac:dyDescent="0.2">
      <c r="A405" s="57">
        <f t="shared" ca="1" si="10"/>
        <v>18150</v>
      </c>
      <c r="B405" s="50">
        <f t="shared" ca="1" si="11"/>
        <v>-6.4904304257792678</v>
      </c>
      <c r="D405" s="82"/>
      <c r="F405" s="10"/>
      <c r="G405" s="11"/>
    </row>
    <row r="406" spans="1:7" x14ac:dyDescent="0.2">
      <c r="A406" s="57">
        <f t="shared" ca="1" si="10"/>
        <v>18200</v>
      </c>
      <c r="B406" s="50">
        <f t="shared" ca="1" si="11"/>
        <v>-6.5312352762817127</v>
      </c>
      <c r="D406" s="82"/>
      <c r="F406" s="10"/>
      <c r="G406" s="11"/>
    </row>
    <row r="407" spans="1:7" x14ac:dyDescent="0.2">
      <c r="A407" s="57">
        <f t="shared" ca="1" si="10"/>
        <v>18250</v>
      </c>
      <c r="B407" s="50">
        <f t="shared" ca="1" si="11"/>
        <v>-6.5722248630646964</v>
      </c>
      <c r="D407" s="82"/>
      <c r="F407" s="10"/>
      <c r="G407" s="11"/>
    </row>
    <row r="408" spans="1:7" x14ac:dyDescent="0.2">
      <c r="A408" s="57">
        <f t="shared" ca="1" si="10"/>
        <v>18300</v>
      </c>
      <c r="B408" s="50">
        <f t="shared" ca="1" si="11"/>
        <v>-6.6134001807134819</v>
      </c>
      <c r="D408" s="82"/>
      <c r="F408" s="10"/>
      <c r="G408" s="11"/>
    </row>
    <row r="409" spans="1:7" x14ac:dyDescent="0.2">
      <c r="A409" s="57">
        <f t="shared" ca="1" si="10"/>
        <v>18350</v>
      </c>
      <c r="B409" s="50">
        <f t="shared" ca="1" si="11"/>
        <v>-6.6547622353939637</v>
      </c>
      <c r="D409" s="82"/>
      <c r="F409" s="10"/>
      <c r="G409" s="11"/>
    </row>
    <row r="410" spans="1:7" x14ac:dyDescent="0.2">
      <c r="A410" s="57">
        <f t="shared" ca="1" si="10"/>
        <v>18400</v>
      </c>
      <c r="B410" s="50">
        <f t="shared" ca="1" si="11"/>
        <v>-6.696312045029976</v>
      </c>
      <c r="D410" s="82"/>
      <c r="F410" s="10"/>
      <c r="G410" s="11"/>
    </row>
    <row r="411" spans="1:7" x14ac:dyDescent="0.2">
      <c r="A411" s="57">
        <f t="shared" ca="1" si="10"/>
        <v>18450</v>
      </c>
      <c r="B411" s="50">
        <f t="shared" ca="1" si="11"/>
        <v>-6.7380506394841468</v>
      </c>
      <c r="D411" s="82"/>
      <c r="F411" s="10"/>
      <c r="G411" s="11"/>
    </row>
    <row r="412" spans="1:7" x14ac:dyDescent="0.2">
      <c r="A412" s="57">
        <f t="shared" ca="1" si="10"/>
        <v>18500</v>
      </c>
      <c r="B412" s="50">
        <f t="shared" ca="1" si="11"/>
        <v>-6.7799790607422192</v>
      </c>
      <c r="D412" s="82"/>
      <c r="F412" s="10"/>
      <c r="G412" s="11"/>
    </row>
    <row r="413" spans="1:7" x14ac:dyDescent="0.2">
      <c r="A413" s="57">
        <f t="shared" ca="1" si="10"/>
        <v>18550</v>
      </c>
      <c r="B413" s="50">
        <f t="shared" ca="1" si="11"/>
        <v>-6.822098363101019</v>
      </c>
      <c r="D413" s="82"/>
      <c r="F413" s="10"/>
      <c r="G413" s="11"/>
    </row>
    <row r="414" spans="1:7" x14ac:dyDescent="0.2">
      <c r="A414" s="57">
        <f t="shared" ca="1" si="10"/>
        <v>18600</v>
      </c>
      <c r="B414" s="50">
        <f t="shared" ca="1" si="11"/>
        <v>-6.8644096133601469</v>
      </c>
      <c r="D414" s="82"/>
      <c r="F414" s="10"/>
      <c r="G414" s="11"/>
    </row>
    <row r="415" spans="1:7" x14ac:dyDescent="0.2">
      <c r="A415" s="57">
        <f t="shared" ca="1" si="10"/>
        <v>18650</v>
      </c>
      <c r="B415" s="50">
        <f t="shared" ca="1" si="11"/>
        <v>-6.9069138910174521</v>
      </c>
      <c r="D415" s="82"/>
      <c r="F415" s="10"/>
      <c r="G415" s="11"/>
    </row>
    <row r="416" spans="1:7" x14ac:dyDescent="0.2">
      <c r="A416" s="57">
        <f t="shared" ca="1" si="10"/>
        <v>18700</v>
      </c>
      <c r="B416" s="50">
        <f t="shared" ca="1" si="11"/>
        <v>-6.9496122884683444</v>
      </c>
      <c r="D416" s="82"/>
      <c r="F416" s="10"/>
      <c r="G416" s="11"/>
    </row>
    <row r="417" spans="1:7" x14ac:dyDescent="0.2">
      <c r="A417" s="57">
        <f t="shared" ca="1" si="10"/>
        <v>18750</v>
      </c>
      <c r="B417" s="50">
        <f t="shared" ca="1" si="11"/>
        <v>-6.992505911209177</v>
      </c>
      <c r="D417" s="82"/>
      <c r="F417" s="10"/>
      <c r="G417" s="11"/>
    </row>
    <row r="418" spans="1:7" x14ac:dyDescent="0.2">
      <c r="A418" s="57">
        <f t="shared" ca="1" si="10"/>
        <v>18800</v>
      </c>
      <c r="B418" s="50">
        <f t="shared" ca="1" si="11"/>
        <v>-7.0355958780446599</v>
      </c>
      <c r="D418" s="82"/>
      <c r="F418" s="10"/>
      <c r="G418" s="11"/>
    </row>
    <row r="419" spans="1:7" x14ac:dyDescent="0.2">
      <c r="A419" s="57">
        <f t="shared" ca="1" si="10"/>
        <v>18850</v>
      </c>
      <c r="B419" s="50">
        <f t="shared" ca="1" si="11"/>
        <v>-7.0788833212993962</v>
      </c>
      <c r="D419" s="82"/>
      <c r="F419" s="10"/>
      <c r="G419" s="11"/>
    </row>
    <row r="420" spans="1:7" x14ac:dyDescent="0.2">
      <c r="A420" s="57">
        <f t="shared" ca="1" si="10"/>
        <v>18900</v>
      </c>
      <c r="B420" s="50">
        <f t="shared" ca="1" si="11"/>
        <v>-7.122369387033781</v>
      </c>
      <c r="D420" s="82"/>
      <c r="F420" s="10"/>
      <c r="G420" s="11"/>
    </row>
    <row r="421" spans="1:7" x14ac:dyDescent="0.2">
      <c r="A421" s="57">
        <f t="shared" ca="1" si="10"/>
        <v>18950</v>
      </c>
      <c r="B421" s="50">
        <f t="shared" ca="1" si="11"/>
        <v>-7.1660552352642064</v>
      </c>
      <c r="D421" s="82"/>
      <c r="F421" s="10"/>
      <c r="G421" s="11"/>
    </row>
    <row r="422" spans="1:7" x14ac:dyDescent="0.2">
      <c r="A422" s="57">
        <f t="shared" ca="1" si="10"/>
        <v>19000</v>
      </c>
      <c r="B422" s="50">
        <f t="shared" ca="1" si="11"/>
        <v>-7.2099420401877943</v>
      </c>
      <c r="D422" s="82"/>
      <c r="F422" s="10"/>
      <c r="G422" s="11"/>
    </row>
    <row r="423" spans="1:7" x14ac:dyDescent="0.2">
      <c r="A423" s="57">
        <f t="shared" ca="1" si="10"/>
        <v>19050</v>
      </c>
      <c r="B423" s="50">
        <f t="shared" ca="1" si="11"/>
        <v>-7.2540309904116995</v>
      </c>
      <c r="D423" s="82"/>
      <c r="F423" s="10"/>
      <c r="G423" s="11"/>
    </row>
    <row r="424" spans="1:7" x14ac:dyDescent="0.2">
      <c r="A424" s="57">
        <f t="shared" ca="1" si="10"/>
        <v>19100</v>
      </c>
      <c r="B424" s="50">
        <f t="shared" ca="1" si="11"/>
        <v>-7.298323289187147</v>
      </c>
      <c r="D424" s="82"/>
      <c r="F424" s="10"/>
      <c r="G424" s="11"/>
    </row>
    <row r="425" spans="1:7" x14ac:dyDescent="0.2">
      <c r="A425" s="57">
        <f t="shared" ca="1" si="10"/>
        <v>19150</v>
      </c>
      <c r="B425" s="50">
        <f t="shared" ca="1" si="11"/>
        <v>-7.3428201546482539</v>
      </c>
      <c r="D425" s="82"/>
      <c r="F425" s="10"/>
      <c r="G425" s="11"/>
    </row>
    <row r="426" spans="1:7" x14ac:dyDescent="0.2">
      <c r="A426" s="57">
        <f t="shared" ca="1" si="10"/>
        <v>19200</v>
      </c>
      <c r="B426" s="50">
        <f t="shared" ca="1" si="11"/>
        <v>-7.3875228200558043</v>
      </c>
      <c r="D426" s="82"/>
      <c r="F426" s="10"/>
      <c r="G426" s="11"/>
    </row>
    <row r="427" spans="1:7" x14ac:dyDescent="0.2">
      <c r="A427" s="57">
        <f t="shared" ref="A427:A490" ca="1" si="12">OFFSET(A427,-1,0)+f_stop/5000</f>
        <v>19250</v>
      </c>
      <c r="B427" s="50">
        <f t="shared" ref="B427:B490" ca="1" si="13">20*LOG(ABS(   (1/f_dec*SIN(f_dec*$A427/Fm*PI())/SIN($A427/Fm*PI()))^(order-2) * (1/f_dec2*SIN(f_dec2*$A427/Fm*PI())/SIN($A427/Fm*PI())) *  (1/(f_dec*n_avg)*SIN((f_dec*n_avg)*$A427/Fm*PI())/SIN($A427/Fm*PI()))    ))</f>
        <v>-7.4324325340461703</v>
      </c>
      <c r="D427" s="82"/>
      <c r="F427" s="10"/>
      <c r="G427" s="11"/>
    </row>
    <row r="428" spans="1:7" x14ac:dyDescent="0.2">
      <c r="A428" s="57">
        <f t="shared" ca="1" si="12"/>
        <v>19300</v>
      </c>
      <c r="B428" s="50">
        <f t="shared" ca="1" si="13"/>
        <v>-7.4775505608852653</v>
      </c>
      <c r="D428" s="82"/>
      <c r="F428" s="10"/>
      <c r="G428" s="11"/>
    </row>
    <row r="429" spans="1:7" x14ac:dyDescent="0.2">
      <c r="A429" s="57">
        <f t="shared" ca="1" si="12"/>
        <v>19350</v>
      </c>
      <c r="B429" s="50">
        <f t="shared" ca="1" si="13"/>
        <v>-7.5228781807279965</v>
      </c>
      <c r="D429" s="82"/>
      <c r="F429" s="10"/>
      <c r="G429" s="11"/>
    </row>
    <row r="430" spans="1:7" x14ac:dyDescent="0.2">
      <c r="A430" s="57">
        <f t="shared" ca="1" si="12"/>
        <v>19400</v>
      </c>
      <c r="B430" s="50">
        <f t="shared" ca="1" si="13"/>
        <v>-7.5684166898830396</v>
      </c>
      <c r="D430" s="82"/>
      <c r="F430" s="10"/>
      <c r="G430" s="11"/>
    </row>
    <row r="431" spans="1:7" x14ac:dyDescent="0.2">
      <c r="A431" s="57">
        <f t="shared" ca="1" si="12"/>
        <v>19450</v>
      </c>
      <c r="B431" s="50">
        <f t="shared" ca="1" si="13"/>
        <v>-7.6141674010833063</v>
      </c>
      <c r="D431" s="82"/>
      <c r="F431" s="10"/>
      <c r="G431" s="11"/>
    </row>
    <row r="432" spans="1:7" x14ac:dyDescent="0.2">
      <c r="A432" s="57">
        <f t="shared" ca="1" si="12"/>
        <v>19500</v>
      </c>
      <c r="B432" s="50">
        <f t="shared" ca="1" si="13"/>
        <v>-7.6601316437620977</v>
      </c>
      <c r="D432" s="82"/>
      <c r="F432" s="10"/>
      <c r="G432" s="11"/>
    </row>
    <row r="433" spans="1:7" x14ac:dyDescent="0.2">
      <c r="A433" s="57">
        <f t="shared" ca="1" si="12"/>
        <v>19550</v>
      </c>
      <c r="B433" s="50">
        <f t="shared" ca="1" si="13"/>
        <v>-7.7063107643351527</v>
      </c>
      <c r="D433" s="82"/>
      <c r="F433" s="10"/>
      <c r="G433" s="11"/>
    </row>
    <row r="434" spans="1:7" x14ac:dyDescent="0.2">
      <c r="A434" s="57">
        <f t="shared" ca="1" si="12"/>
        <v>19600</v>
      </c>
      <c r="B434" s="50">
        <f t="shared" ca="1" si="13"/>
        <v>-7.752706126488734</v>
      </c>
      <c r="D434" s="82"/>
      <c r="F434" s="10"/>
      <c r="G434" s="11"/>
    </row>
    <row r="435" spans="1:7" x14ac:dyDescent="0.2">
      <c r="A435" s="57">
        <f t="shared" ca="1" si="12"/>
        <v>19650</v>
      </c>
      <c r="B435" s="50">
        <f t="shared" ca="1" si="13"/>
        <v>-7.7993191114739622</v>
      </c>
      <c r="D435" s="82"/>
      <c r="F435" s="10"/>
      <c r="G435" s="11"/>
    </row>
    <row r="436" spans="1:7" x14ac:dyDescent="0.2">
      <c r="A436" s="57">
        <f t="shared" ca="1" si="12"/>
        <v>19700</v>
      </c>
      <c r="B436" s="50">
        <f t="shared" ca="1" si="13"/>
        <v>-7.8461511184073824</v>
      </c>
      <c r="D436" s="82"/>
      <c r="F436" s="10"/>
      <c r="G436" s="11"/>
    </row>
    <row r="437" spans="1:7" x14ac:dyDescent="0.2">
      <c r="A437" s="57">
        <f t="shared" ca="1" si="12"/>
        <v>19750</v>
      </c>
      <c r="B437" s="50">
        <f t="shared" ca="1" si="13"/>
        <v>-7.8932035645781724</v>
      </c>
      <c r="D437" s="82"/>
      <c r="F437" s="10"/>
      <c r="G437" s="11"/>
    </row>
    <row r="438" spans="1:7" x14ac:dyDescent="0.2">
      <c r="A438" s="57">
        <f t="shared" ca="1" si="12"/>
        <v>19800</v>
      </c>
      <c r="B438" s="50">
        <f t="shared" ca="1" si="13"/>
        <v>-7.9404778857619975</v>
      </c>
      <c r="D438" s="82"/>
      <c r="F438" s="10"/>
      <c r="G438" s="11"/>
    </row>
    <row r="439" spans="1:7" x14ac:dyDescent="0.2">
      <c r="A439" s="57">
        <f t="shared" ca="1" si="12"/>
        <v>19850</v>
      </c>
      <c r="B439" s="50">
        <f t="shared" ca="1" si="13"/>
        <v>-7.9879755365416685</v>
      </c>
      <c r="D439" s="82"/>
      <c r="F439" s="10"/>
      <c r="G439" s="11"/>
    </row>
    <row r="440" spans="1:7" x14ac:dyDescent="0.2">
      <c r="A440" s="57">
        <f t="shared" ca="1" si="12"/>
        <v>19900</v>
      </c>
      <c r="B440" s="50">
        <f t="shared" ca="1" si="13"/>
        <v>-8.0356979906349757</v>
      </c>
      <c r="D440" s="82"/>
      <c r="F440" s="10"/>
      <c r="G440" s="11"/>
    </row>
    <row r="441" spans="1:7" x14ac:dyDescent="0.2">
      <c r="A441" s="57">
        <f t="shared" ca="1" si="12"/>
        <v>19950</v>
      </c>
      <c r="B441" s="50">
        <f t="shared" ca="1" si="13"/>
        <v>-8.0836467412296305</v>
      </c>
      <c r="D441" s="82"/>
      <c r="F441" s="10"/>
      <c r="G441" s="11"/>
    </row>
    <row r="442" spans="1:7" x14ac:dyDescent="0.2">
      <c r="A442" s="57">
        <f t="shared" ca="1" si="12"/>
        <v>20000</v>
      </c>
      <c r="B442" s="50">
        <f t="shared" ca="1" si="13"/>
        <v>-8.1318233013256904</v>
      </c>
      <c r="D442" s="82"/>
      <c r="F442" s="10"/>
      <c r="G442" s="11"/>
    </row>
    <row r="443" spans="1:7" x14ac:dyDescent="0.2">
      <c r="A443" s="57">
        <f t="shared" ca="1" si="12"/>
        <v>20050</v>
      </c>
      <c r="B443" s="50">
        <f t="shared" ca="1" si="13"/>
        <v>-8.1802292040856255</v>
      </c>
      <c r="D443" s="82"/>
      <c r="F443" s="10"/>
      <c r="G443" s="11"/>
    </row>
    <row r="444" spans="1:7" x14ac:dyDescent="0.2">
      <c r="A444" s="57">
        <f t="shared" ca="1" si="12"/>
        <v>20100</v>
      </c>
      <c r="B444" s="50">
        <f t="shared" ca="1" si="13"/>
        <v>-8.2288660031921452</v>
      </c>
      <c r="D444" s="82"/>
      <c r="F444" s="10"/>
      <c r="G444" s="11"/>
    </row>
    <row r="445" spans="1:7" x14ac:dyDescent="0.2">
      <c r="A445" s="57">
        <f t="shared" ca="1" si="12"/>
        <v>20150</v>
      </c>
      <c r="B445" s="50">
        <f t="shared" ca="1" si="13"/>
        <v>-8.2777352732141303</v>
      </c>
      <c r="D445" s="82"/>
      <c r="F445" s="10"/>
      <c r="G445" s="11"/>
    </row>
    <row r="446" spans="1:7" x14ac:dyDescent="0.2">
      <c r="A446" s="57">
        <f t="shared" ca="1" si="12"/>
        <v>20200</v>
      </c>
      <c r="B446" s="50">
        <f t="shared" ca="1" si="13"/>
        <v>-8.3268386099808414</v>
      </c>
      <c r="D446" s="82"/>
      <c r="F446" s="10"/>
      <c r="G446" s="11"/>
    </row>
    <row r="447" spans="1:7" x14ac:dyDescent="0.2">
      <c r="A447" s="57">
        <f t="shared" ca="1" si="12"/>
        <v>20250</v>
      </c>
      <c r="B447" s="50">
        <f t="shared" ca="1" si="13"/>
        <v>-8.376177630964456</v>
      </c>
      <c r="D447" s="82"/>
      <c r="F447" s="10"/>
      <c r="G447" s="11"/>
    </row>
    <row r="448" spans="1:7" x14ac:dyDescent="0.2">
      <c r="A448" s="57">
        <f t="shared" ca="1" si="12"/>
        <v>20300</v>
      </c>
      <c r="B448" s="50">
        <f t="shared" ca="1" si="13"/>
        <v>-8.4257539756715367</v>
      </c>
      <c r="D448" s="82"/>
      <c r="F448" s="10"/>
      <c r="G448" s="11"/>
    </row>
    <row r="449" spans="1:7" x14ac:dyDescent="0.2">
      <c r="A449" s="57">
        <f t="shared" ca="1" si="12"/>
        <v>20350</v>
      </c>
      <c r="B449" s="50">
        <f t="shared" ca="1" si="13"/>
        <v>-8.4755693060432833</v>
      </c>
      <c r="D449" s="82"/>
      <c r="F449" s="10"/>
      <c r="G449" s="11"/>
    </row>
    <row r="450" spans="1:7" x14ac:dyDescent="0.2">
      <c r="A450" s="57">
        <f t="shared" ca="1" si="12"/>
        <v>20400</v>
      </c>
      <c r="B450" s="50">
        <f t="shared" ca="1" si="13"/>
        <v>-8.5256253068650594</v>
      </c>
      <c r="D450" s="82"/>
      <c r="F450" s="10"/>
      <c r="G450" s="11"/>
    </row>
    <row r="451" spans="1:7" x14ac:dyDescent="0.2">
      <c r="A451" s="57">
        <f t="shared" ca="1" si="12"/>
        <v>20450</v>
      </c>
      <c r="B451" s="50">
        <f t="shared" ca="1" si="13"/>
        <v>-8.5759236861853463</v>
      </c>
      <c r="D451" s="82"/>
      <c r="F451" s="10"/>
      <c r="G451" s="11"/>
    </row>
    <row r="452" spans="1:7" x14ac:dyDescent="0.2">
      <c r="A452" s="57">
        <f t="shared" ca="1" si="12"/>
        <v>20500</v>
      </c>
      <c r="B452" s="50">
        <f t="shared" ca="1" si="13"/>
        <v>-8.6264661757444223</v>
      </c>
      <c r="D452" s="82"/>
      <c r="F452" s="10"/>
      <c r="G452" s="11"/>
    </row>
    <row r="453" spans="1:7" x14ac:dyDescent="0.2">
      <c r="A453" s="57">
        <f t="shared" ca="1" si="12"/>
        <v>20550</v>
      </c>
      <c r="B453" s="50">
        <f t="shared" ca="1" si="13"/>
        <v>-8.6772545314130571</v>
      </c>
      <c r="D453" s="82"/>
      <c r="F453" s="10"/>
      <c r="G453" s="11"/>
    </row>
    <row r="454" spans="1:7" x14ac:dyDescent="0.2">
      <c r="A454" s="57">
        <f t="shared" ca="1" si="12"/>
        <v>20600</v>
      </c>
      <c r="B454" s="50">
        <f t="shared" ca="1" si="13"/>
        <v>-8.7282905336414469</v>
      </c>
      <c r="D454" s="82"/>
      <c r="F454" s="10"/>
      <c r="G454" s="11"/>
    </row>
    <row r="455" spans="1:7" x14ac:dyDescent="0.2">
      <c r="A455" s="57">
        <f t="shared" ca="1" si="12"/>
        <v>20650</v>
      </c>
      <c r="B455" s="50">
        <f t="shared" ca="1" si="13"/>
        <v>-8.7795759879186601</v>
      </c>
      <c r="D455" s="82"/>
      <c r="F455" s="10"/>
      <c r="G455" s="11"/>
    </row>
    <row r="456" spans="1:7" x14ac:dyDescent="0.2">
      <c r="A456" s="57">
        <f t="shared" ca="1" si="12"/>
        <v>20700</v>
      </c>
      <c r="B456" s="50">
        <f t="shared" ca="1" si="13"/>
        <v>-8.8311127252430595</v>
      </c>
      <c r="D456" s="82"/>
      <c r="F456" s="10"/>
      <c r="G456" s="11"/>
    </row>
    <row r="457" spans="1:7" x14ac:dyDescent="0.2">
      <c r="A457" s="57">
        <f t="shared" ca="1" si="12"/>
        <v>20750</v>
      </c>
      <c r="B457" s="50">
        <f t="shared" ca="1" si="13"/>
        <v>-8.8829026026037869</v>
      </c>
      <c r="D457" s="82"/>
      <c r="F457" s="10"/>
      <c r="G457" s="11"/>
    </row>
    <row r="458" spans="1:7" x14ac:dyDescent="0.2">
      <c r="A458" s="57">
        <f t="shared" ca="1" si="12"/>
        <v>20800</v>
      </c>
      <c r="B458" s="50">
        <f t="shared" ca="1" si="13"/>
        <v>-8.9349475034737971</v>
      </c>
      <c r="D458" s="82"/>
      <c r="F458" s="10"/>
      <c r="G458" s="11"/>
    </row>
    <row r="459" spans="1:7" x14ac:dyDescent="0.2">
      <c r="A459" s="57">
        <f t="shared" ca="1" si="12"/>
        <v>20850</v>
      </c>
      <c r="B459" s="50">
        <f t="shared" ca="1" si="13"/>
        <v>-8.9872493383146939</v>
      </c>
      <c r="D459" s="82"/>
      <c r="F459" s="10"/>
      <c r="G459" s="11"/>
    </row>
    <row r="460" spans="1:7" x14ac:dyDescent="0.2">
      <c r="A460" s="57">
        <f t="shared" ca="1" si="12"/>
        <v>20900</v>
      </c>
      <c r="B460" s="50">
        <f t="shared" ca="1" si="13"/>
        <v>-9.0398100450936791</v>
      </c>
      <c r="D460" s="82"/>
      <c r="F460" s="10"/>
      <c r="G460" s="11"/>
    </row>
    <row r="461" spans="1:7" x14ac:dyDescent="0.2">
      <c r="A461" s="57">
        <f t="shared" ca="1" si="12"/>
        <v>20950</v>
      </c>
      <c r="B461" s="50">
        <f t="shared" ca="1" si="13"/>
        <v>-9.0926315898130952</v>
      </c>
      <c r="D461" s="82"/>
      <c r="F461" s="10"/>
      <c r="G461" s="11"/>
    </row>
    <row r="462" spans="1:7" x14ac:dyDescent="0.2">
      <c r="A462" s="57">
        <f t="shared" ca="1" si="12"/>
        <v>21000</v>
      </c>
      <c r="B462" s="50">
        <f t="shared" ca="1" si="13"/>
        <v>-9.1457159670527979</v>
      </c>
      <c r="D462" s="82"/>
      <c r="F462" s="10"/>
      <c r="G462" s="11"/>
    </row>
    <row r="463" spans="1:7" x14ac:dyDescent="0.2">
      <c r="A463" s="57">
        <f t="shared" ca="1" si="12"/>
        <v>21050</v>
      </c>
      <c r="B463" s="50">
        <f t="shared" ca="1" si="13"/>
        <v>-9.1990652005257765</v>
      </c>
      <c r="D463" s="82"/>
      <c r="F463" s="10"/>
      <c r="G463" s="11"/>
    </row>
    <row r="464" spans="1:7" x14ac:dyDescent="0.2">
      <c r="A464" s="57">
        <f t="shared" ca="1" si="12"/>
        <v>21100</v>
      </c>
      <c r="B464" s="50">
        <f t="shared" ca="1" si="13"/>
        <v>-9.2526813436474953</v>
      </c>
      <c r="D464" s="82"/>
      <c r="F464" s="10"/>
      <c r="G464" s="11"/>
    </row>
    <row r="465" spans="1:7" x14ac:dyDescent="0.2">
      <c r="A465" s="57">
        <f t="shared" ca="1" si="12"/>
        <v>21150</v>
      </c>
      <c r="B465" s="50">
        <f t="shared" ca="1" si="13"/>
        <v>-9.3065664801191321</v>
      </c>
      <c r="D465" s="82"/>
      <c r="F465" s="10"/>
      <c r="G465" s="11"/>
    </row>
    <row r="466" spans="1:7" x14ac:dyDescent="0.2">
      <c r="A466" s="57">
        <f t="shared" ca="1" si="12"/>
        <v>21200</v>
      </c>
      <c r="B466" s="50">
        <f t="shared" ca="1" si="13"/>
        <v>-9.3607227245255018</v>
      </c>
      <c r="D466" s="82"/>
      <c r="F466" s="10"/>
      <c r="G466" s="11"/>
    </row>
    <row r="467" spans="1:7" x14ac:dyDescent="0.2">
      <c r="A467" s="57">
        <f t="shared" ca="1" si="12"/>
        <v>21250</v>
      </c>
      <c r="B467" s="50">
        <f t="shared" ca="1" si="13"/>
        <v>-9.4151522229476541</v>
      </c>
      <c r="D467" s="82"/>
      <c r="F467" s="10"/>
      <c r="G467" s="11"/>
    </row>
    <row r="468" spans="1:7" x14ac:dyDescent="0.2">
      <c r="A468" s="57">
        <f t="shared" ca="1" si="12"/>
        <v>21300</v>
      </c>
      <c r="B468" s="50">
        <f t="shared" ca="1" si="13"/>
        <v>-9.4698571535909899</v>
      </c>
      <c r="D468" s="82"/>
      <c r="F468" s="10"/>
      <c r="G468" s="11"/>
    </row>
    <row r="469" spans="1:7" x14ac:dyDescent="0.2">
      <c r="A469" s="57">
        <f t="shared" ca="1" si="12"/>
        <v>21350</v>
      </c>
      <c r="B469" s="50">
        <f t="shared" ca="1" si="13"/>
        <v>-9.5248397274291623</v>
      </c>
      <c r="D469" s="82"/>
      <c r="F469" s="10"/>
      <c r="G469" s="11"/>
    </row>
    <row r="470" spans="1:7" x14ac:dyDescent="0.2">
      <c r="A470" s="57">
        <f t="shared" ca="1" si="12"/>
        <v>21400</v>
      </c>
      <c r="B470" s="50">
        <f t="shared" ca="1" si="13"/>
        <v>-9.5801021888641493</v>
      </c>
      <c r="D470" s="82"/>
      <c r="F470" s="10"/>
      <c r="G470" s="11"/>
    </row>
    <row r="471" spans="1:7" x14ac:dyDescent="0.2">
      <c r="A471" s="57">
        <f t="shared" ca="1" si="12"/>
        <v>21450</v>
      </c>
      <c r="B471" s="50">
        <f t="shared" ca="1" si="13"/>
        <v>-9.6356468164033213</v>
      </c>
      <c r="D471" s="82"/>
      <c r="F471" s="10"/>
      <c r="G471" s="11"/>
    </row>
    <row r="472" spans="1:7" x14ac:dyDescent="0.2">
      <c r="A472" s="57">
        <f t="shared" ca="1" si="12"/>
        <v>21500</v>
      </c>
      <c r="B472" s="50">
        <f t="shared" ca="1" si="13"/>
        <v>-9.6914759233536305</v>
      </c>
      <c r="D472" s="82"/>
      <c r="F472" s="10"/>
      <c r="G472" s="11"/>
    </row>
    <row r="473" spans="1:7" x14ac:dyDescent="0.2">
      <c r="A473" s="57">
        <f t="shared" ca="1" si="12"/>
        <v>21550</v>
      </c>
      <c r="B473" s="50">
        <f t="shared" ca="1" si="13"/>
        <v>-9.7475918585337631</v>
      </c>
      <c r="D473" s="82"/>
      <c r="F473" s="10"/>
      <c r="G473" s="11"/>
    </row>
    <row r="474" spans="1:7" x14ac:dyDescent="0.2">
      <c r="A474" s="57">
        <f t="shared" ca="1" si="12"/>
        <v>21600</v>
      </c>
      <c r="B474" s="50">
        <f t="shared" ca="1" si="13"/>
        <v>-9.8039970070045879</v>
      </c>
      <c r="D474" s="82"/>
      <c r="F474" s="10"/>
      <c r="G474" s="11"/>
    </row>
    <row r="475" spans="1:7" x14ac:dyDescent="0.2">
      <c r="A475" s="57">
        <f t="shared" ca="1" si="12"/>
        <v>21650</v>
      </c>
      <c r="B475" s="50">
        <f t="shared" ca="1" si="13"/>
        <v>-9.8606937908186989</v>
      </c>
      <c r="D475" s="82"/>
      <c r="F475" s="10"/>
      <c r="G475" s="11"/>
    </row>
    <row r="476" spans="1:7" x14ac:dyDescent="0.2">
      <c r="A476" s="57">
        <f t="shared" ca="1" si="12"/>
        <v>21700</v>
      </c>
      <c r="B476" s="50">
        <f t="shared" ca="1" si="13"/>
        <v>-9.9176846697893843</v>
      </c>
      <c r="D476" s="82"/>
      <c r="F476" s="10"/>
      <c r="G476" s="11"/>
    </row>
    <row r="477" spans="1:7" x14ac:dyDescent="0.2">
      <c r="A477" s="57">
        <f t="shared" ca="1" si="12"/>
        <v>21750</v>
      </c>
      <c r="B477" s="50">
        <f t="shared" ca="1" si="13"/>
        <v>-9.9749721422798689</v>
      </c>
      <c r="D477" s="82"/>
      <c r="F477" s="10"/>
      <c r="G477" s="11"/>
    </row>
    <row r="478" spans="1:7" x14ac:dyDescent="0.2">
      <c r="A478" s="57">
        <f t="shared" ca="1" si="12"/>
        <v>21800</v>
      </c>
      <c r="B478" s="50">
        <f t="shared" ca="1" si="13"/>
        <v>-10.032558746013345</v>
      </c>
      <c r="D478" s="82"/>
      <c r="F478" s="10"/>
      <c r="G478" s="11"/>
    </row>
    <row r="479" spans="1:7" x14ac:dyDescent="0.2">
      <c r="A479" s="57">
        <f t="shared" ca="1" si="12"/>
        <v>21850</v>
      </c>
      <c r="B479" s="50">
        <f t="shared" ca="1" si="13"/>
        <v>-10.090447058904438</v>
      </c>
      <c r="D479" s="82"/>
      <c r="F479" s="10"/>
      <c r="G479" s="11"/>
    </row>
    <row r="480" spans="1:7" x14ac:dyDescent="0.2">
      <c r="A480" s="57">
        <f t="shared" ca="1" si="12"/>
        <v>21900</v>
      </c>
      <c r="B480" s="50">
        <f t="shared" ca="1" si="13"/>
        <v>-10.148639699912913</v>
      </c>
      <c r="D480" s="82"/>
      <c r="F480" s="10"/>
      <c r="G480" s="11"/>
    </row>
    <row r="481" spans="1:7" x14ac:dyDescent="0.2">
      <c r="A481" s="57">
        <f t="shared" ca="1" si="12"/>
        <v>21950</v>
      </c>
      <c r="B481" s="50">
        <f t="shared" ca="1" si="13"/>
        <v>-10.207139329920194</v>
      </c>
      <c r="D481" s="82"/>
      <c r="F481" s="10"/>
      <c r="G481" s="11"/>
    </row>
    <row r="482" spans="1:7" x14ac:dyDescent="0.2">
      <c r="A482" s="57">
        <f t="shared" ca="1" si="12"/>
        <v>22000</v>
      </c>
      <c r="B482" s="50">
        <f t="shared" ca="1" si="13"/>
        <v>-10.265948652629579</v>
      </c>
      <c r="D482" s="82"/>
      <c r="F482" s="10"/>
      <c r="G482" s="11"/>
    </row>
    <row r="483" spans="1:7" x14ac:dyDescent="0.2">
      <c r="A483" s="57">
        <f t="shared" ca="1" si="12"/>
        <v>22050</v>
      </c>
      <c r="B483" s="50">
        <f t="shared" ca="1" si="13"/>
        <v>-10.325070415490734</v>
      </c>
      <c r="D483" s="82"/>
      <c r="F483" s="10"/>
      <c r="G483" s="11"/>
    </row>
    <row r="484" spans="1:7" x14ac:dyDescent="0.2">
      <c r="A484" s="57">
        <f t="shared" ca="1" si="12"/>
        <v>22100</v>
      </c>
      <c r="B484" s="50">
        <f t="shared" ca="1" si="13"/>
        <v>-10.384507410649494</v>
      </c>
      <c r="D484" s="82"/>
      <c r="F484" s="10"/>
      <c r="G484" s="11"/>
    </row>
    <row r="485" spans="1:7" x14ac:dyDescent="0.2">
      <c r="A485" s="57">
        <f t="shared" ca="1" si="12"/>
        <v>22150</v>
      </c>
      <c r="B485" s="50">
        <f t="shared" ca="1" si="13"/>
        <v>-10.444262475923537</v>
      </c>
      <c r="D485" s="82"/>
      <c r="F485" s="10"/>
      <c r="G485" s="11"/>
    </row>
    <row r="486" spans="1:7" x14ac:dyDescent="0.2">
      <c r="A486" s="57">
        <f t="shared" ca="1" si="12"/>
        <v>22200</v>
      </c>
      <c r="B486" s="50">
        <f t="shared" ca="1" si="13"/>
        <v>-10.504338495805129</v>
      </c>
      <c r="D486" s="82"/>
      <c r="F486" s="10"/>
      <c r="G486" s="11"/>
    </row>
    <row r="487" spans="1:7" x14ac:dyDescent="0.2">
      <c r="A487" s="57">
        <f t="shared" ca="1" si="12"/>
        <v>22250</v>
      </c>
      <c r="B487" s="50">
        <f t="shared" ca="1" si="13"/>
        <v>-10.564738402491358</v>
      </c>
      <c r="D487" s="82"/>
      <c r="F487" s="10"/>
      <c r="G487" s="11"/>
    </row>
    <row r="488" spans="1:7" x14ac:dyDescent="0.2">
      <c r="A488" s="57">
        <f t="shared" ca="1" si="12"/>
        <v>22300</v>
      </c>
      <c r="B488" s="50">
        <f t="shared" ca="1" si="13"/>
        <v>-10.625465176943338</v>
      </c>
      <c r="D488" s="82"/>
      <c r="F488" s="10"/>
      <c r="G488" s="11"/>
    </row>
    <row r="489" spans="1:7" x14ac:dyDescent="0.2">
      <c r="A489" s="57">
        <f t="shared" ca="1" si="12"/>
        <v>22350</v>
      </c>
      <c r="B489" s="50">
        <f t="shared" ca="1" si="13"/>
        <v>-10.686521849974913</v>
      </c>
      <c r="D489" s="82"/>
      <c r="F489" s="10"/>
      <c r="G489" s="11"/>
    </row>
    <row r="490" spans="1:7" x14ac:dyDescent="0.2">
      <c r="A490" s="57">
        <f t="shared" ca="1" si="12"/>
        <v>22400</v>
      </c>
      <c r="B490" s="50">
        <f t="shared" ca="1" si="13"/>
        <v>-10.747911503372032</v>
      </c>
      <c r="D490" s="82"/>
      <c r="F490" s="10"/>
      <c r="G490" s="11"/>
    </row>
    <row r="491" spans="1:7" x14ac:dyDescent="0.2">
      <c r="A491" s="57">
        <f t="shared" ref="A491:A554" ca="1" si="14">OFFSET(A491,-1,0)+f_stop/5000</f>
        <v>22450</v>
      </c>
      <c r="B491" s="50">
        <f t="shared" ref="B491:B554" ca="1" si="15">20*LOG(ABS(   (1/f_dec*SIN(f_dec*$A491/Fm*PI())/SIN($A491/Fm*PI()))^(order-2) * (1/f_dec2*SIN(f_dec2*$A491/Fm*PI())/SIN($A491/Fm*PI())) *  (1/(f_dec*n_avg)*SIN((f_dec*n_avg)*$A491/Fm*PI())/SIN($A491/Fm*PI()))    ))</f>
        <v>-10.809637271043858</v>
      </c>
      <c r="D491" s="82"/>
      <c r="F491" s="10"/>
      <c r="G491" s="11"/>
    </row>
    <row r="492" spans="1:7" x14ac:dyDescent="0.2">
      <c r="A492" s="57">
        <f t="shared" ca="1" si="14"/>
        <v>22500</v>
      </c>
      <c r="B492" s="50">
        <f t="shared" ca="1" si="15"/>
        <v>-10.87170234020666</v>
      </c>
      <c r="D492" s="82"/>
      <c r="F492" s="10"/>
      <c r="G492" s="11"/>
    </row>
    <row r="493" spans="1:7" x14ac:dyDescent="0.2">
      <c r="A493" s="57">
        <f t="shared" ca="1" si="14"/>
        <v>22550</v>
      </c>
      <c r="B493" s="50">
        <f t="shared" ca="1" si="15"/>
        <v>-10.934109952601656</v>
      </c>
      <c r="D493" s="82"/>
      <c r="F493" s="10"/>
      <c r="G493" s="11"/>
    </row>
    <row r="494" spans="1:7" x14ac:dyDescent="0.2">
      <c r="A494" s="57">
        <f t="shared" ca="1" si="14"/>
        <v>22600</v>
      </c>
      <c r="B494" s="50">
        <f t="shared" ca="1" si="15"/>
        <v>-10.996863405747803</v>
      </c>
      <c r="D494" s="82"/>
      <c r="F494" s="10"/>
      <c r="G494" s="11"/>
    </row>
    <row r="495" spans="1:7" x14ac:dyDescent="0.2">
      <c r="A495" s="57">
        <f t="shared" ca="1" si="14"/>
        <v>22650</v>
      </c>
      <c r="B495" s="50">
        <f t="shared" ca="1" si="15"/>
        <v>-11.059966054231083</v>
      </c>
      <c r="D495" s="82"/>
      <c r="F495" s="10"/>
      <c r="G495" s="11"/>
    </row>
    <row r="496" spans="1:7" x14ac:dyDescent="0.2">
      <c r="A496" s="57">
        <f t="shared" ca="1" si="14"/>
        <v>22700</v>
      </c>
      <c r="B496" s="50">
        <f t="shared" ca="1" si="15"/>
        <v>-11.123421311031205</v>
      </c>
      <c r="D496" s="82"/>
      <c r="F496" s="10"/>
      <c r="G496" s="11"/>
    </row>
    <row r="497" spans="1:7" x14ac:dyDescent="0.2">
      <c r="A497" s="57">
        <f t="shared" ca="1" si="14"/>
        <v>22750</v>
      </c>
      <c r="B497" s="50">
        <f t="shared" ca="1" si="15"/>
        <v>-11.18723264888726</v>
      </c>
      <c r="D497" s="82"/>
      <c r="F497" s="10"/>
      <c r="G497" s="11"/>
    </row>
    <row r="498" spans="1:7" x14ac:dyDescent="0.2">
      <c r="A498" s="57">
        <f t="shared" ca="1" si="14"/>
        <v>22800</v>
      </c>
      <c r="B498" s="50">
        <f t="shared" ca="1" si="15"/>
        <v>-11.251403601703744</v>
      </c>
      <c r="D498" s="82"/>
      <c r="F498" s="10"/>
      <c r="G498" s="11"/>
    </row>
    <row r="499" spans="1:7" x14ac:dyDescent="0.2">
      <c r="A499" s="57">
        <f t="shared" ca="1" si="14"/>
        <v>22850</v>
      </c>
      <c r="B499" s="50">
        <f t="shared" ca="1" si="15"/>
        <v>-11.315937765998122</v>
      </c>
      <c r="D499" s="82"/>
      <c r="F499" s="10"/>
      <c r="G499" s="11"/>
    </row>
    <row r="500" spans="1:7" x14ac:dyDescent="0.2">
      <c r="A500" s="57">
        <f t="shared" ca="1" si="14"/>
        <v>22900</v>
      </c>
      <c r="B500" s="50">
        <f t="shared" ca="1" si="15"/>
        <v>-11.380838802391697</v>
      </c>
      <c r="D500" s="82"/>
      <c r="F500" s="10"/>
      <c r="G500" s="11"/>
    </row>
    <row r="501" spans="1:7" x14ac:dyDescent="0.2">
      <c r="A501" s="57">
        <f t="shared" ca="1" si="14"/>
        <v>22950</v>
      </c>
      <c r="B501" s="50">
        <f t="shared" ca="1" si="15"/>
        <v>-11.446110437145268</v>
      </c>
      <c r="D501" s="82"/>
      <c r="F501" s="10"/>
      <c r="G501" s="11"/>
    </row>
    <row r="502" spans="1:7" x14ac:dyDescent="0.2">
      <c r="A502" s="57">
        <f t="shared" ca="1" si="14"/>
        <v>23000</v>
      </c>
      <c r="B502" s="50">
        <f t="shared" ca="1" si="15"/>
        <v>-11.511756463741015</v>
      </c>
      <c r="D502" s="82"/>
      <c r="F502" s="10"/>
      <c r="G502" s="11"/>
    </row>
    <row r="503" spans="1:7" x14ac:dyDescent="0.2">
      <c r="A503" s="57">
        <f t="shared" ca="1" si="14"/>
        <v>23050</v>
      </c>
      <c r="B503" s="50">
        <f t="shared" ca="1" si="15"/>
        <v>-11.577780744512705</v>
      </c>
      <c r="D503" s="82"/>
      <c r="F503" s="10"/>
      <c r="G503" s="11"/>
    </row>
    <row r="504" spans="1:7" x14ac:dyDescent="0.2">
      <c r="A504" s="57">
        <f t="shared" ca="1" si="14"/>
        <v>23100</v>
      </c>
      <c r="B504" s="50">
        <f t="shared" ca="1" si="15"/>
        <v>-11.644187212325456</v>
      </c>
      <c r="D504" s="82"/>
      <c r="F504" s="10"/>
      <c r="G504" s="11"/>
    </row>
    <row r="505" spans="1:7" x14ac:dyDescent="0.2">
      <c r="A505" s="57">
        <f t="shared" ca="1" si="14"/>
        <v>23150</v>
      </c>
      <c r="B505" s="50">
        <f t="shared" ca="1" si="15"/>
        <v>-11.71097987230743</v>
      </c>
      <c r="D505" s="82"/>
      <c r="F505" s="10"/>
      <c r="G505" s="11"/>
    </row>
    <row r="506" spans="1:7" x14ac:dyDescent="0.2">
      <c r="A506" s="57">
        <f t="shared" ca="1" si="14"/>
        <v>23200</v>
      </c>
      <c r="B506" s="50">
        <f t="shared" ca="1" si="15"/>
        <v>-11.778162803634928</v>
      </c>
      <c r="D506" s="82"/>
      <c r="F506" s="10"/>
      <c r="G506" s="11"/>
    </row>
    <row r="507" spans="1:7" x14ac:dyDescent="0.2">
      <c r="A507" s="57">
        <f t="shared" ca="1" si="14"/>
        <v>23250</v>
      </c>
      <c r="B507" s="50">
        <f t="shared" ca="1" si="15"/>
        <v>-11.845740161373238</v>
      </c>
      <c r="D507" s="82"/>
      <c r="F507" s="10"/>
      <c r="G507" s="11"/>
    </row>
    <row r="508" spans="1:7" x14ac:dyDescent="0.2">
      <c r="A508" s="57">
        <f t="shared" ca="1" si="14"/>
        <v>23300</v>
      </c>
      <c r="B508" s="50">
        <f t="shared" ca="1" si="15"/>
        <v>-11.913716178375031</v>
      </c>
      <c r="D508" s="82"/>
      <c r="F508" s="10"/>
      <c r="G508" s="11"/>
    </row>
    <row r="509" spans="1:7" x14ac:dyDescent="0.2">
      <c r="A509" s="57">
        <f t="shared" ca="1" si="14"/>
        <v>23350</v>
      </c>
      <c r="B509" s="50">
        <f t="shared" ca="1" si="15"/>
        <v>-11.982095167238763</v>
      </c>
      <c r="D509" s="82"/>
      <c r="F509" s="10"/>
      <c r="G509" s="11"/>
    </row>
    <row r="510" spans="1:7" x14ac:dyDescent="0.2">
      <c r="A510" s="57">
        <f t="shared" ca="1" si="14"/>
        <v>23400</v>
      </c>
      <c r="B510" s="50">
        <f t="shared" ca="1" si="15"/>
        <v>-12.050881522329178</v>
      </c>
      <c r="D510" s="82"/>
      <c r="F510" s="10"/>
      <c r="G510" s="11"/>
    </row>
    <row r="511" spans="1:7" x14ac:dyDescent="0.2">
      <c r="A511" s="57">
        <f t="shared" ca="1" si="14"/>
        <v>23450</v>
      </c>
      <c r="B511" s="50">
        <f t="shared" ca="1" si="15"/>
        <v>-12.120079721862318</v>
      </c>
      <c r="D511" s="82"/>
      <c r="F511" s="10"/>
      <c r="G511" s="11"/>
    </row>
    <row r="512" spans="1:7" x14ac:dyDescent="0.2">
      <c r="A512" s="57">
        <f t="shared" ca="1" si="14"/>
        <v>23500</v>
      </c>
      <c r="B512" s="50">
        <f t="shared" ca="1" si="15"/>
        <v>-12.189694330057645</v>
      </c>
      <c r="D512" s="82"/>
      <c r="F512" s="10"/>
      <c r="G512" s="11"/>
    </row>
    <row r="513" spans="1:7" x14ac:dyDescent="0.2">
      <c r="A513" s="57">
        <f t="shared" ca="1" si="14"/>
        <v>23550</v>
      </c>
      <c r="B513" s="50">
        <f t="shared" ca="1" si="15"/>
        <v>-12.259729999359683</v>
      </c>
      <c r="D513" s="82"/>
      <c r="F513" s="10"/>
      <c r="G513" s="11"/>
    </row>
    <row r="514" spans="1:7" x14ac:dyDescent="0.2">
      <c r="A514" s="57">
        <f t="shared" ca="1" si="14"/>
        <v>23600</v>
      </c>
      <c r="B514" s="50">
        <f t="shared" ca="1" si="15"/>
        <v>-12.330191472732146</v>
      </c>
      <c r="D514" s="82"/>
      <c r="F514" s="10"/>
      <c r="G514" s="11"/>
    </row>
    <row r="515" spans="1:7" x14ac:dyDescent="0.2">
      <c r="A515" s="57">
        <f t="shared" ca="1" si="14"/>
        <v>23650</v>
      </c>
      <c r="B515" s="50">
        <f t="shared" ca="1" si="15"/>
        <v>-12.401083586027188</v>
      </c>
      <c r="D515" s="82"/>
      <c r="F515" s="10"/>
      <c r="G515" s="11"/>
    </row>
    <row r="516" spans="1:7" x14ac:dyDescent="0.2">
      <c r="A516" s="57">
        <f t="shared" ca="1" si="14"/>
        <v>23700</v>
      </c>
      <c r="B516" s="50">
        <f t="shared" ca="1" si="15"/>
        <v>-12.472411270432799</v>
      </c>
      <c r="D516" s="82"/>
      <c r="F516" s="10"/>
      <c r="G516" s="11"/>
    </row>
    <row r="517" spans="1:7" x14ac:dyDescent="0.2">
      <c r="A517" s="57">
        <f t="shared" ca="1" si="14"/>
        <v>23750</v>
      </c>
      <c r="B517" s="50">
        <f t="shared" ca="1" si="15"/>
        <v>-12.544179555001616</v>
      </c>
      <c r="D517" s="82"/>
      <c r="F517" s="10"/>
      <c r="G517" s="11"/>
    </row>
    <row r="518" spans="1:7" x14ac:dyDescent="0.2">
      <c r="A518" s="57">
        <f t="shared" ca="1" si="14"/>
        <v>23800</v>
      </c>
      <c r="B518" s="50">
        <f t="shared" ca="1" si="15"/>
        <v>-12.616393569264179</v>
      </c>
      <c r="D518" s="82"/>
      <c r="F518" s="10"/>
      <c r="G518" s="11"/>
    </row>
    <row r="519" spans="1:7" x14ac:dyDescent="0.2">
      <c r="A519" s="57">
        <f t="shared" ca="1" si="14"/>
        <v>23850</v>
      </c>
      <c r="B519" s="50">
        <f t="shared" ca="1" si="15"/>
        <v>-12.689058545930216</v>
      </c>
      <c r="D519" s="82"/>
      <c r="F519" s="10"/>
      <c r="G519" s="11"/>
    </row>
    <row r="520" spans="1:7" x14ac:dyDescent="0.2">
      <c r="A520" s="57">
        <f t="shared" ca="1" si="14"/>
        <v>23900</v>
      </c>
      <c r="B520" s="50">
        <f t="shared" ca="1" si="15"/>
        <v>-12.762179823681459</v>
      </c>
      <c r="D520" s="82"/>
      <c r="F520" s="10"/>
      <c r="G520" s="11"/>
    </row>
    <row r="521" spans="1:7" x14ac:dyDescent="0.2">
      <c r="A521" s="57">
        <f t="shared" ca="1" si="14"/>
        <v>23950</v>
      </c>
      <c r="B521" s="50">
        <f t="shared" ca="1" si="15"/>
        <v>-12.835762850059796</v>
      </c>
      <c r="D521" s="82"/>
      <c r="F521" s="10"/>
      <c r="G521" s="11"/>
    </row>
    <row r="522" spans="1:7" x14ac:dyDescent="0.2">
      <c r="A522" s="57">
        <f t="shared" ca="1" si="14"/>
        <v>24000</v>
      </c>
      <c r="B522" s="50">
        <f t="shared" ca="1" si="15"/>
        <v>-12.909813184454649</v>
      </c>
      <c r="D522" s="82"/>
      <c r="F522" s="10"/>
      <c r="G522" s="11"/>
    </row>
    <row r="523" spans="1:7" x14ac:dyDescent="0.2">
      <c r="A523" s="57">
        <f t="shared" ca="1" si="14"/>
        <v>24050</v>
      </c>
      <c r="B523" s="50">
        <f t="shared" ca="1" si="15"/>
        <v>-12.984336501193649</v>
      </c>
      <c r="D523" s="82"/>
      <c r="F523" s="10"/>
      <c r="G523" s="11"/>
    </row>
    <row r="524" spans="1:7" x14ac:dyDescent="0.2">
      <c r="A524" s="57">
        <f t="shared" ca="1" si="14"/>
        <v>24100</v>
      </c>
      <c r="B524" s="50">
        <f t="shared" ca="1" si="15"/>
        <v>-13.059338592741094</v>
      </c>
      <c r="D524" s="82"/>
      <c r="F524" s="10"/>
      <c r="G524" s="11"/>
    </row>
    <row r="525" spans="1:7" x14ac:dyDescent="0.2">
      <c r="A525" s="57">
        <f t="shared" ca="1" si="14"/>
        <v>24150</v>
      </c>
      <c r="B525" s="50">
        <f t="shared" ca="1" si="15"/>
        <v>-13.134825373008477</v>
      </c>
      <c r="D525" s="82"/>
      <c r="F525" s="10"/>
      <c r="G525" s="11"/>
    </row>
    <row r="526" spans="1:7" x14ac:dyDescent="0.2">
      <c r="A526" s="57">
        <f t="shared" ca="1" si="14"/>
        <v>24200</v>
      </c>
      <c r="B526" s="50">
        <f t="shared" ca="1" si="15"/>
        <v>-13.210802880782119</v>
      </c>
      <c r="D526" s="82"/>
      <c r="F526" s="10"/>
      <c r="G526" s="11"/>
    </row>
    <row r="527" spans="1:7" x14ac:dyDescent="0.2">
      <c r="A527" s="57">
        <f t="shared" ca="1" si="14"/>
        <v>24250</v>
      </c>
      <c r="B527" s="50">
        <f t="shared" ca="1" si="15"/>
        <v>-13.287277283272683</v>
      </c>
      <c r="D527" s="82"/>
      <c r="F527" s="10"/>
      <c r="G527" s="11"/>
    </row>
    <row r="528" spans="1:7" x14ac:dyDescent="0.2">
      <c r="A528" s="57">
        <f t="shared" ca="1" si="14"/>
        <v>24300</v>
      </c>
      <c r="B528" s="50">
        <f t="shared" ca="1" si="15"/>
        <v>-13.364254879791899</v>
      </c>
      <c r="D528" s="82"/>
      <c r="F528" s="10"/>
      <c r="G528" s="11"/>
    </row>
    <row r="529" spans="1:7" x14ac:dyDescent="0.2">
      <c r="A529" s="57">
        <f t="shared" ca="1" si="14"/>
        <v>24350</v>
      </c>
      <c r="B529" s="50">
        <f t="shared" ca="1" si="15"/>
        <v>-13.441742105562057</v>
      </c>
      <c r="D529" s="82"/>
      <c r="F529" s="10"/>
      <c r="G529" s="11"/>
    </row>
    <row r="530" spans="1:7" x14ac:dyDescent="0.2">
      <c r="A530" s="57">
        <f t="shared" ca="1" si="14"/>
        <v>24400</v>
      </c>
      <c r="B530" s="50">
        <f t="shared" ca="1" si="15"/>
        <v>-13.519745535663931</v>
      </c>
      <c r="D530" s="82"/>
      <c r="F530" s="10"/>
      <c r="G530" s="11"/>
    </row>
    <row r="531" spans="1:7" x14ac:dyDescent="0.2">
      <c r="A531" s="57">
        <f t="shared" ca="1" si="14"/>
        <v>24450</v>
      </c>
      <c r="B531" s="50">
        <f t="shared" ca="1" si="15"/>
        <v>-13.598271889129357</v>
      </c>
      <c r="D531" s="82"/>
      <c r="F531" s="10"/>
      <c r="G531" s="11"/>
    </row>
    <row r="532" spans="1:7" x14ac:dyDescent="0.2">
      <c r="A532" s="57">
        <f t="shared" ca="1" si="14"/>
        <v>24500</v>
      </c>
      <c r="B532" s="50">
        <f t="shared" ca="1" si="15"/>
        <v>-13.677328033184839</v>
      </c>
      <c r="D532" s="82"/>
      <c r="F532" s="10"/>
      <c r="G532" s="11"/>
    </row>
    <row r="533" spans="1:7" x14ac:dyDescent="0.2">
      <c r="A533" s="57">
        <f t="shared" ca="1" si="14"/>
        <v>24550</v>
      </c>
      <c r="B533" s="50">
        <f t="shared" ca="1" si="15"/>
        <v>-13.75692098765278</v>
      </c>
      <c r="D533" s="82"/>
      <c r="F533" s="10"/>
      <c r="G533" s="11"/>
    </row>
    <row r="534" spans="1:7" x14ac:dyDescent="0.2">
      <c r="A534" s="57">
        <f t="shared" ca="1" si="14"/>
        <v>24600</v>
      </c>
      <c r="B534" s="50">
        <f t="shared" ca="1" si="15"/>
        <v>-13.837057929517682</v>
      </c>
      <c r="D534" s="82"/>
      <c r="F534" s="10"/>
      <c r="G534" s="11"/>
    </row>
    <row r="535" spans="1:7" x14ac:dyDescent="0.2">
      <c r="A535" s="57">
        <f t="shared" ca="1" si="14"/>
        <v>24650</v>
      </c>
      <c r="B535" s="50">
        <f t="shared" ca="1" si="15"/>
        <v>-13.917746197664496</v>
      </c>
      <c r="D535" s="82"/>
      <c r="F535" s="10"/>
      <c r="G535" s="11"/>
    </row>
    <row r="536" spans="1:7" x14ac:dyDescent="0.2">
      <c r="A536" s="57">
        <f t="shared" ca="1" si="14"/>
        <v>24700</v>
      </c>
      <c r="B536" s="50">
        <f t="shared" ca="1" si="15"/>
        <v>-13.998993297797233</v>
      </c>
      <c r="D536" s="82"/>
      <c r="F536" s="10"/>
      <c r="G536" s="11"/>
    </row>
    <row r="537" spans="1:7" x14ac:dyDescent="0.2">
      <c r="A537" s="57">
        <f t="shared" ca="1" si="14"/>
        <v>24750</v>
      </c>
      <c r="B537" s="50">
        <f t="shared" ca="1" si="15"/>
        <v>-14.080806907545965</v>
      </c>
      <c r="D537" s="82"/>
      <c r="F537" s="10"/>
      <c r="G537" s="11"/>
    </row>
    <row r="538" spans="1:7" x14ac:dyDescent="0.2">
      <c r="A538" s="57">
        <f t="shared" ca="1" si="14"/>
        <v>24800</v>
      </c>
      <c r="B538" s="50">
        <f t="shared" ca="1" si="15"/>
        <v>-14.163194881770945</v>
      </c>
      <c r="D538" s="82"/>
      <c r="F538" s="10"/>
      <c r="G538" s="11"/>
    </row>
    <row r="539" spans="1:7" x14ac:dyDescent="0.2">
      <c r="A539" s="57">
        <f t="shared" ca="1" si="14"/>
        <v>24850</v>
      </c>
      <c r="B539" s="50">
        <f t="shared" ca="1" si="15"/>
        <v>-14.246165258073225</v>
      </c>
      <c r="D539" s="82"/>
      <c r="F539" s="10"/>
      <c r="G539" s="11"/>
    </row>
    <row r="540" spans="1:7" x14ac:dyDescent="0.2">
      <c r="A540" s="57">
        <f t="shared" ca="1" si="14"/>
        <v>24900</v>
      </c>
      <c r="B540" s="50">
        <f t="shared" ca="1" si="15"/>
        <v>-14.329726262521167</v>
      </c>
      <c r="D540" s="82"/>
      <c r="F540" s="10"/>
      <c r="G540" s="11"/>
    </row>
    <row r="541" spans="1:7" x14ac:dyDescent="0.2">
      <c r="A541" s="57">
        <f t="shared" ca="1" si="14"/>
        <v>24950</v>
      </c>
      <c r="B541" s="50">
        <f t="shared" ca="1" si="15"/>
        <v>-14.413886315603495</v>
      </c>
      <c r="D541" s="82"/>
      <c r="F541" s="10"/>
      <c r="G541" s="11"/>
    </row>
    <row r="542" spans="1:7" x14ac:dyDescent="0.2">
      <c r="A542" s="57">
        <f t="shared" ca="1" si="14"/>
        <v>25000</v>
      </c>
      <c r="B542" s="50">
        <f t="shared" ca="1" si="15"/>
        <v>-14.498654038419321</v>
      </c>
      <c r="D542" s="82"/>
      <c r="F542" s="10"/>
      <c r="G542" s="11"/>
    </row>
    <row r="543" spans="1:7" x14ac:dyDescent="0.2">
      <c r="A543" s="57">
        <f t="shared" ca="1" si="14"/>
        <v>25050</v>
      </c>
      <c r="B543" s="50">
        <f t="shared" ca="1" si="15"/>
        <v>-14.584038259116856</v>
      </c>
      <c r="D543" s="82"/>
      <c r="F543" s="10"/>
      <c r="G543" s="11"/>
    </row>
    <row r="544" spans="1:7" x14ac:dyDescent="0.2">
      <c r="A544" s="57">
        <f t="shared" ca="1" si="14"/>
        <v>25100</v>
      </c>
      <c r="B544" s="50">
        <f t="shared" ca="1" si="15"/>
        <v>-14.670048019592759</v>
      </c>
      <c r="D544" s="82"/>
      <c r="F544" s="10"/>
      <c r="G544" s="11"/>
    </row>
    <row r="545" spans="1:7" x14ac:dyDescent="0.2">
      <c r="A545" s="57">
        <f t="shared" ca="1" si="14"/>
        <v>25150</v>
      </c>
      <c r="B545" s="50">
        <f t="shared" ca="1" si="15"/>
        <v>-14.756692582464838</v>
      </c>
      <c r="D545" s="82"/>
      <c r="F545" s="10"/>
      <c r="G545" s="11"/>
    </row>
    <row r="546" spans="1:7" x14ac:dyDescent="0.2">
      <c r="A546" s="57">
        <f t="shared" ca="1" si="14"/>
        <v>25200</v>
      </c>
      <c r="B546" s="50">
        <f t="shared" ca="1" si="15"/>
        <v>-14.843981438331832</v>
      </c>
      <c r="D546" s="82"/>
      <c r="F546" s="10"/>
      <c r="G546" s="11"/>
    </row>
    <row r="547" spans="1:7" x14ac:dyDescent="0.2">
      <c r="A547" s="57">
        <f t="shared" ca="1" si="14"/>
        <v>25250</v>
      </c>
      <c r="B547" s="50">
        <f t="shared" ca="1" si="15"/>
        <v>-14.931924313334275</v>
      </c>
      <c r="D547" s="82"/>
      <c r="F547" s="10"/>
      <c r="G547" s="11"/>
    </row>
    <row r="548" spans="1:7" x14ac:dyDescent="0.2">
      <c r="A548" s="57">
        <f t="shared" ca="1" si="14"/>
        <v>25300</v>
      </c>
      <c r="B548" s="50">
        <f t="shared" ca="1" si="15"/>
        <v>-15.020531177031678</v>
      </c>
      <c r="D548" s="82"/>
      <c r="F548" s="10"/>
      <c r="G548" s="11"/>
    </row>
    <row r="549" spans="1:7" x14ac:dyDescent="0.2">
      <c r="A549" s="57">
        <f t="shared" ca="1" si="14"/>
        <v>25350</v>
      </c>
      <c r="B549" s="50">
        <f t="shared" ca="1" si="15"/>
        <v>-15.109812250612231</v>
      </c>
      <c r="D549" s="82"/>
      <c r="F549" s="10"/>
      <c r="G549" s="11"/>
    </row>
    <row r="550" spans="1:7" x14ac:dyDescent="0.2">
      <c r="A550" s="57">
        <f t="shared" ca="1" si="14"/>
        <v>25400</v>
      </c>
      <c r="B550" s="50">
        <f t="shared" ca="1" si="15"/>
        <v>-15.199778015451681</v>
      </c>
      <c r="D550" s="82"/>
      <c r="F550" s="10"/>
      <c r="G550" s="11"/>
    </row>
    <row r="551" spans="1:7" x14ac:dyDescent="0.2">
      <c r="A551" s="57">
        <f t="shared" ca="1" si="14"/>
        <v>25450</v>
      </c>
      <c r="B551" s="50">
        <f t="shared" ca="1" si="15"/>
        <v>-15.290439222039589</v>
      </c>
      <c r="D551" s="82"/>
      <c r="F551" s="10"/>
      <c r="G551" s="11"/>
    </row>
    <row r="552" spans="1:7" x14ac:dyDescent="0.2">
      <c r="A552" s="57">
        <f t="shared" ca="1" si="14"/>
        <v>25500</v>
      </c>
      <c r="B552" s="50">
        <f t="shared" ca="1" si="15"/>
        <v>-15.381806899291943</v>
      </c>
      <c r="D552" s="82"/>
      <c r="F552" s="10"/>
      <c r="G552" s="11"/>
    </row>
    <row r="553" spans="1:7" x14ac:dyDescent="0.2">
      <c r="A553" s="57">
        <f t="shared" ca="1" si="14"/>
        <v>25550</v>
      </c>
      <c r="B553" s="50">
        <f t="shared" ca="1" si="15"/>
        <v>-15.473892364270498</v>
      </c>
      <c r="D553" s="82"/>
      <c r="F553" s="10"/>
      <c r="G553" s="11"/>
    </row>
    <row r="554" spans="1:7" x14ac:dyDescent="0.2">
      <c r="A554" s="57">
        <f t="shared" ca="1" si="14"/>
        <v>25600</v>
      </c>
      <c r="B554" s="50">
        <f t="shared" ca="1" si="15"/>
        <v>-15.566707232330259</v>
      </c>
      <c r="D554" s="82"/>
      <c r="F554" s="10"/>
      <c r="G554" s="11"/>
    </row>
    <row r="555" spans="1:7" x14ac:dyDescent="0.2">
      <c r="A555" s="57">
        <f t="shared" ref="A555:A618" ca="1" si="16">OFFSET(A555,-1,0)+f_stop/5000</f>
        <v>25650</v>
      </c>
      <c r="B555" s="50">
        <f t="shared" ref="B555:B618" ca="1" si="17">20*LOG(ABS(   (1/f_dec*SIN(f_dec*$A555/Fm*PI())/SIN($A555/Fm*PI()))^(order-2) * (1/f_dec2*SIN(f_dec2*$A555/Fm*PI())/SIN($A555/Fm*PI())) *  (1/(f_dec*n_avg)*SIN((f_dec*n_avg)*$A555/Fm*PI())/SIN($A555/Fm*PI()))    ))</f>
        <v>-15.660263427717783</v>
      </c>
      <c r="D555" s="82"/>
      <c r="F555" s="10"/>
      <c r="G555" s="11"/>
    </row>
    <row r="556" spans="1:7" x14ac:dyDescent="0.2">
      <c r="A556" s="57">
        <f t="shared" ca="1" si="16"/>
        <v>25700</v>
      </c>
      <c r="B556" s="50">
        <f t="shared" ca="1" si="17"/>
        <v>-15.754573194645021</v>
      </c>
      <c r="D556" s="82"/>
      <c r="F556" s="10"/>
      <c r="G556" s="11"/>
    </row>
    <row r="557" spans="1:7" x14ac:dyDescent="0.2">
      <c r="A557" s="57">
        <f t="shared" ca="1" si="16"/>
        <v>25750</v>
      </c>
      <c r="B557" s="50">
        <f t="shared" ca="1" si="17"/>
        <v>-15.849649108863915</v>
      </c>
      <c r="D557" s="82"/>
      <c r="F557" s="10"/>
      <c r="G557" s="11"/>
    </row>
    <row r="558" spans="1:7" x14ac:dyDescent="0.2">
      <c r="A558" s="57">
        <f t="shared" ca="1" si="16"/>
        <v>25800</v>
      </c>
      <c r="B558" s="50">
        <f t="shared" ca="1" si="17"/>
        <v>-15.945504089769782</v>
      </c>
      <c r="D558" s="82"/>
      <c r="F558" s="10"/>
      <c r="G558" s="11"/>
    </row>
    <row r="559" spans="1:7" x14ac:dyDescent="0.2">
      <c r="A559" s="57">
        <f t="shared" ca="1" si="16"/>
        <v>25850</v>
      </c>
      <c r="B559" s="50">
        <f t="shared" ca="1" si="17"/>
        <v>-16.042151413062196</v>
      </c>
      <c r="D559" s="82"/>
      <c r="F559" s="10"/>
      <c r="G559" s="11"/>
    </row>
    <row r="560" spans="1:7" x14ac:dyDescent="0.2">
      <c r="A560" s="57">
        <f t="shared" ca="1" si="16"/>
        <v>25900</v>
      </c>
      <c r="B560" s="50">
        <f t="shared" ca="1" si="17"/>
        <v>-16.139604723994925</v>
      </c>
      <c r="D560" s="82"/>
      <c r="F560" s="10"/>
      <c r="G560" s="11"/>
    </row>
    <row r="561" spans="1:7" x14ac:dyDescent="0.2">
      <c r="A561" s="57">
        <f t="shared" ca="1" si="16"/>
        <v>25950</v>
      </c>
      <c r="B561" s="50">
        <f t="shared" ca="1" si="17"/>
        <v>-16.237878051247847</v>
      </c>
      <c r="D561" s="82"/>
      <c r="F561" s="10"/>
      <c r="G561" s="11"/>
    </row>
    <row r="562" spans="1:7" x14ac:dyDescent="0.2">
      <c r="A562" s="57">
        <f t="shared" ca="1" si="16"/>
        <v>26000</v>
      </c>
      <c r="B562" s="50">
        <f t="shared" ca="1" si="17"/>
        <v>-16.336985821456306</v>
      </c>
      <c r="D562" s="82"/>
      <c r="F562" s="10"/>
      <c r="G562" s="11"/>
    </row>
    <row r="563" spans="1:7" x14ac:dyDescent="0.2">
      <c r="A563" s="57">
        <f t="shared" ca="1" si="16"/>
        <v>26050</v>
      </c>
      <c r="B563" s="50">
        <f t="shared" ca="1" si="17"/>
        <v>-16.436942874435591</v>
      </c>
      <c r="D563" s="82"/>
      <c r="F563" s="10"/>
      <c r="G563" s="11"/>
    </row>
    <row r="564" spans="1:7" x14ac:dyDescent="0.2">
      <c r="A564" s="57">
        <f t="shared" ca="1" si="16"/>
        <v>26100</v>
      </c>
      <c r="B564" s="50">
        <f t="shared" ca="1" si="17"/>
        <v>-16.537764479140996</v>
      </c>
      <c r="D564" s="82"/>
      <c r="F564" s="10"/>
      <c r="G564" s="11"/>
    </row>
    <row r="565" spans="1:7" x14ac:dyDescent="0.2">
      <c r="A565" s="57">
        <f t="shared" ca="1" si="16"/>
        <v>26150</v>
      </c>
      <c r="B565" s="50">
        <f t="shared" ca="1" si="17"/>
        <v>-16.639466350406369</v>
      </c>
      <c r="D565" s="82"/>
      <c r="F565" s="10"/>
      <c r="G565" s="11"/>
    </row>
    <row r="566" spans="1:7" x14ac:dyDescent="0.2">
      <c r="A566" s="57">
        <f t="shared" ca="1" si="16"/>
        <v>26200</v>
      </c>
      <c r="B566" s="50">
        <f t="shared" ca="1" si="17"/>
        <v>-16.742064666507144</v>
      </c>
      <c r="D566" s="82"/>
      <c r="F566" s="10"/>
      <c r="G566" s="11"/>
    </row>
    <row r="567" spans="1:7" x14ac:dyDescent="0.2">
      <c r="A567" s="57">
        <f t="shared" ca="1" si="16"/>
        <v>26250</v>
      </c>
      <c r="B567" s="50">
        <f t="shared" ca="1" si="17"/>
        <v>-16.845576087597308</v>
      </c>
      <c r="D567" s="82"/>
      <c r="F567" s="10"/>
      <c r="G567" s="11"/>
    </row>
    <row r="568" spans="1:7" x14ac:dyDescent="0.2">
      <c r="A568" s="57">
        <f t="shared" ca="1" si="16"/>
        <v>26300</v>
      </c>
      <c r="B568" s="50">
        <f t="shared" ca="1" si="17"/>
        <v>-16.950017775072745</v>
      </c>
      <c r="D568" s="82"/>
      <c r="F568" s="10"/>
      <c r="G568" s="11"/>
    </row>
    <row r="569" spans="1:7" x14ac:dyDescent="0.2">
      <c r="A569" s="57">
        <f t="shared" ca="1" si="16"/>
        <v>26350</v>
      </c>
      <c r="B569" s="50">
        <f t="shared" ca="1" si="17"/>
        <v>-17.055407411917489</v>
      </c>
      <c r="D569" s="82"/>
      <c r="F569" s="10"/>
      <c r="G569" s="11"/>
    </row>
    <row r="570" spans="1:7" x14ac:dyDescent="0.2">
      <c r="A570" s="57">
        <f t="shared" ca="1" si="16"/>
        <v>26400</v>
      </c>
      <c r="B570" s="50">
        <f t="shared" ca="1" si="17"/>
        <v>-17.16176322409348</v>
      </c>
      <c r="D570" s="82"/>
      <c r="F570" s="10"/>
      <c r="G570" s="11"/>
    </row>
    <row r="571" spans="1:7" x14ac:dyDescent="0.2">
      <c r="A571" s="57">
        <f t="shared" ca="1" si="16"/>
        <v>26450</v>
      </c>
      <c r="B571" s="50">
        <f t="shared" ca="1" si="17"/>
        <v>-17.269104003038514</v>
      </c>
      <c r="D571" s="82"/>
      <c r="F571" s="10"/>
      <c r="G571" s="11"/>
    </row>
    <row r="572" spans="1:7" x14ac:dyDescent="0.2">
      <c r="A572" s="57">
        <f t="shared" ca="1" si="16"/>
        <v>26500</v>
      </c>
      <c r="B572" s="50">
        <f t="shared" ca="1" si="17"/>
        <v>-17.377449129342171</v>
      </c>
      <c r="D572" s="82"/>
      <c r="F572" s="10"/>
      <c r="G572" s="11"/>
    </row>
    <row r="573" spans="1:7" x14ac:dyDescent="0.2">
      <c r="A573" s="57">
        <f t="shared" ca="1" si="16"/>
        <v>26550</v>
      </c>
      <c r="B573" s="50">
        <f t="shared" ca="1" si="17"/>
        <v>-17.486818597674429</v>
      </c>
      <c r="D573" s="82"/>
      <c r="F573" s="10"/>
      <c r="G573" s="11"/>
    </row>
    <row r="574" spans="1:7" x14ac:dyDescent="0.2">
      <c r="A574" s="57">
        <f t="shared" ca="1" si="16"/>
        <v>26600</v>
      </c>
      <c r="B574" s="50">
        <f t="shared" ca="1" si="17"/>
        <v>-17.597233043047428</v>
      </c>
      <c r="D574" s="82"/>
      <c r="F574" s="10"/>
      <c r="G574" s="11"/>
    </row>
    <row r="575" spans="1:7" x14ac:dyDescent="0.2">
      <c r="A575" s="57">
        <f t="shared" ca="1" si="16"/>
        <v>26650</v>
      </c>
      <c r="B575" s="50">
        <f t="shared" ca="1" si="17"/>
        <v>-17.708713768496771</v>
      </c>
      <c r="D575" s="82"/>
      <c r="F575" s="10"/>
      <c r="G575" s="11"/>
    </row>
    <row r="576" spans="1:7" x14ac:dyDescent="0.2">
      <c r="A576" s="57">
        <f t="shared" ca="1" si="16"/>
        <v>26700</v>
      </c>
      <c r="B576" s="50">
        <f t="shared" ca="1" si="17"/>
        <v>-17.82128277427551</v>
      </c>
      <c r="D576" s="82"/>
      <c r="F576" s="10"/>
      <c r="G576" s="11"/>
    </row>
    <row r="577" spans="1:7" x14ac:dyDescent="0.2">
      <c r="A577" s="57">
        <f t="shared" ca="1" si="16"/>
        <v>26750</v>
      </c>
      <c r="B577" s="50">
        <f t="shared" ca="1" si="17"/>
        <v>-17.934962788661199</v>
      </c>
      <c r="D577" s="82"/>
      <c r="F577" s="10"/>
      <c r="G577" s="11"/>
    </row>
    <row r="578" spans="1:7" x14ac:dyDescent="0.2">
      <c r="A578" s="57">
        <f t="shared" ca="1" si="16"/>
        <v>26800</v>
      </c>
      <c r="B578" s="50">
        <f t="shared" ca="1" si="17"/>
        <v>-18.049777300483875</v>
      </c>
      <c r="D578" s="82"/>
      <c r="F578" s="10"/>
      <c r="G578" s="11"/>
    </row>
    <row r="579" spans="1:7" x14ac:dyDescent="0.2">
      <c r="A579" s="57">
        <f t="shared" ca="1" si="16"/>
        <v>26850</v>
      </c>
      <c r="B579" s="50">
        <f t="shared" ca="1" si="17"/>
        <v>-18.165750593492071</v>
      </c>
      <c r="D579" s="82"/>
      <c r="F579" s="10"/>
      <c r="G579" s="11"/>
    </row>
    <row r="580" spans="1:7" x14ac:dyDescent="0.2">
      <c r="A580" s="57">
        <f t="shared" ca="1" si="16"/>
        <v>26900</v>
      </c>
      <c r="B580" s="50">
        <f t="shared" ca="1" si="17"/>
        <v>-18.282907782682475</v>
      </c>
      <c r="D580" s="82"/>
      <c r="F580" s="10"/>
      <c r="G580" s="11"/>
    </row>
    <row r="581" spans="1:7" x14ac:dyDescent="0.2">
      <c r="A581" s="57">
        <f t="shared" ca="1" si="16"/>
        <v>26950</v>
      </c>
      <c r="B581" s="50">
        <f t="shared" ca="1" si="17"/>
        <v>-18.401274852729781</v>
      </c>
      <c r="D581" s="82"/>
      <c r="F581" s="10"/>
      <c r="G581" s="11"/>
    </row>
    <row r="582" spans="1:7" x14ac:dyDescent="0.2">
      <c r="A582" s="57">
        <f t="shared" ca="1" si="16"/>
        <v>27000</v>
      </c>
      <c r="B582" s="50">
        <f t="shared" ca="1" si="17"/>
        <v>-18.520878698663893</v>
      </c>
      <c r="D582" s="82"/>
      <c r="F582" s="10"/>
      <c r="G582" s="11"/>
    </row>
    <row r="583" spans="1:7" x14ac:dyDescent="0.2">
      <c r="A583" s="57">
        <f t="shared" ca="1" si="16"/>
        <v>27050</v>
      </c>
      <c r="B583" s="50">
        <f t="shared" ca="1" si="17"/>
        <v>-18.641747168954318</v>
      </c>
      <c r="D583" s="82"/>
      <c r="F583" s="10"/>
      <c r="G583" s="11"/>
    </row>
    <row r="584" spans="1:7" x14ac:dyDescent="0.2">
      <c r="A584" s="57">
        <f t="shared" ca="1" si="16"/>
        <v>27100</v>
      </c>
      <c r="B584" s="50">
        <f t="shared" ca="1" si="17"/>
        <v>-18.763909111174378</v>
      </c>
      <c r="D584" s="82"/>
      <c r="F584" s="10"/>
      <c r="G584" s="11"/>
    </row>
    <row r="585" spans="1:7" x14ac:dyDescent="0.2">
      <c r="A585" s="57">
        <f t="shared" ca="1" si="16"/>
        <v>27150</v>
      </c>
      <c r="B585" s="50">
        <f t="shared" ca="1" si="17"/>
        <v>-18.887394420433296</v>
      </c>
      <c r="D585" s="82"/>
      <c r="F585" s="10"/>
      <c r="G585" s="11"/>
    </row>
    <row r="586" spans="1:7" x14ac:dyDescent="0.2">
      <c r="A586" s="57">
        <f t="shared" ca="1" si="16"/>
        <v>27200</v>
      </c>
      <c r="B586" s="50">
        <f t="shared" ca="1" si="17"/>
        <v>-19.012234090779582</v>
      </c>
      <c r="D586" s="82"/>
      <c r="F586" s="10"/>
      <c r="G586" s="11"/>
    </row>
    <row r="587" spans="1:7" x14ac:dyDescent="0.2">
      <c r="A587" s="57">
        <f t="shared" ca="1" si="16"/>
        <v>27250</v>
      </c>
      <c r="B587" s="50">
        <f t="shared" ca="1" si="17"/>
        <v>-19.138460269797474</v>
      </c>
      <c r="D587" s="82"/>
      <c r="F587" s="10"/>
      <c r="G587" s="11"/>
    </row>
    <row r="588" spans="1:7" x14ac:dyDescent="0.2">
      <c r="A588" s="57">
        <f t="shared" ca="1" si="16"/>
        <v>27300</v>
      </c>
      <c r="B588" s="50">
        <f t="shared" ca="1" si="17"/>
        <v>-19.266106316637142</v>
      </c>
      <c r="D588" s="82"/>
      <c r="F588" s="10"/>
      <c r="G588" s="11"/>
    </row>
    <row r="589" spans="1:7" x14ac:dyDescent="0.2">
      <c r="A589" s="57">
        <f t="shared" ca="1" si="16"/>
        <v>27350</v>
      </c>
      <c r="B589" s="50">
        <f t="shared" ca="1" si="17"/>
        <v>-19.395206863741564</v>
      </c>
      <c r="D589" s="82"/>
      <c r="F589" s="10"/>
      <c r="G589" s="11"/>
    </row>
    <row r="590" spans="1:7" x14ac:dyDescent="0.2">
      <c r="A590" s="57">
        <f t="shared" ca="1" si="16"/>
        <v>27400</v>
      </c>
      <c r="B590" s="50">
        <f t="shared" ca="1" si="17"/>
        <v>-19.525797882555764</v>
      </c>
      <c r="D590" s="82"/>
      <c r="F590" s="10"/>
      <c r="G590" s="11"/>
    </row>
    <row r="591" spans="1:7" x14ac:dyDescent="0.2">
      <c r="A591" s="57">
        <f t="shared" ca="1" si="16"/>
        <v>27450</v>
      </c>
      <c r="B591" s="50">
        <f t="shared" ca="1" si="17"/>
        <v>-19.657916753531303</v>
      </c>
      <c r="D591" s="82"/>
      <c r="F591" s="10"/>
      <c r="G591" s="11"/>
    </row>
    <row r="592" spans="1:7" x14ac:dyDescent="0.2">
      <c r="A592" s="57">
        <f t="shared" ca="1" si="16"/>
        <v>27500</v>
      </c>
      <c r="B592" s="50">
        <f t="shared" ca="1" si="17"/>
        <v>-19.791602340766971</v>
      </c>
      <c r="D592" s="82"/>
      <c r="F592" s="10"/>
      <c r="G592" s="11"/>
    </row>
    <row r="593" spans="1:7" x14ac:dyDescent="0.2">
      <c r="A593" s="57">
        <f t="shared" ca="1" si="16"/>
        <v>27550</v>
      </c>
      <c r="B593" s="50">
        <f t="shared" ca="1" si="17"/>
        <v>-19.926895071659366</v>
      </c>
      <c r="D593" s="82"/>
      <c r="F593" s="10"/>
      <c r="G593" s="11"/>
    </row>
    <row r="594" spans="1:7" x14ac:dyDescent="0.2">
      <c r="A594" s="57">
        <f t="shared" ca="1" si="16"/>
        <v>27600</v>
      </c>
      <c r="B594" s="50">
        <f t="shared" ca="1" si="17"/>
        <v>-20.06383702197229</v>
      </c>
      <c r="D594" s="82"/>
      <c r="F594" s="10"/>
      <c r="G594" s="11"/>
    </row>
    <row r="595" spans="1:7" x14ac:dyDescent="0.2">
      <c r="A595" s="57">
        <f t="shared" ca="1" si="16"/>
        <v>27650</v>
      </c>
      <c r="B595" s="50">
        <f t="shared" ca="1" si="17"/>
        <v>-20.202472006773512</v>
      </c>
      <c r="D595" s="82"/>
      <c r="F595" s="10"/>
      <c r="G595" s="11"/>
    </row>
    <row r="596" spans="1:7" x14ac:dyDescent="0.2">
      <c r="A596" s="57">
        <f t="shared" ca="1" si="16"/>
        <v>27700</v>
      </c>
      <c r="B596" s="50">
        <f t="shared" ca="1" si="17"/>
        <v>-20.342845677731116</v>
      </c>
      <c r="D596" s="82"/>
      <c r="F596" s="10"/>
      <c r="G596" s="11"/>
    </row>
    <row r="597" spans="1:7" x14ac:dyDescent="0.2">
      <c r="A597" s="57">
        <f t="shared" ca="1" si="16"/>
        <v>27750</v>
      </c>
      <c r="B597" s="50">
        <f t="shared" ca="1" si="17"/>
        <v>-20.485005627311132</v>
      </c>
      <c r="D597" s="82"/>
      <c r="F597" s="10"/>
      <c r="G597" s="11"/>
    </row>
    <row r="598" spans="1:7" x14ac:dyDescent="0.2">
      <c r="A598" s="57">
        <f t="shared" ca="1" si="16"/>
        <v>27800</v>
      </c>
      <c r="B598" s="50">
        <f t="shared" ca="1" si="17"/>
        <v>-20.629001500471766</v>
      </c>
      <c r="D598" s="82"/>
      <c r="F598" s="10"/>
      <c r="G598" s="11"/>
    </row>
    <row r="599" spans="1:7" x14ac:dyDescent="0.2">
      <c r="A599" s="57">
        <f t="shared" ca="1" si="16"/>
        <v>27850</v>
      </c>
      <c r="B599" s="50">
        <f t="shared" ca="1" si="17"/>
        <v>-20.774885114511616</v>
      </c>
      <c r="D599" s="82"/>
      <c r="F599" s="10"/>
      <c r="G599" s="11"/>
    </row>
    <row r="600" spans="1:7" x14ac:dyDescent="0.2">
      <c r="A600" s="57">
        <f t="shared" ca="1" si="16"/>
        <v>27900</v>
      </c>
      <c r="B600" s="50">
        <f t="shared" ca="1" si="17"/>
        <v>-20.922710587796018</v>
      </c>
      <c r="D600" s="82"/>
      <c r="F600" s="10"/>
      <c r="G600" s="11"/>
    </row>
    <row r="601" spans="1:7" x14ac:dyDescent="0.2">
      <c r="A601" s="57">
        <f t="shared" ca="1" si="16"/>
        <v>27950</v>
      </c>
      <c r="B601" s="50">
        <f t="shared" ca="1" si="17"/>
        <v>-21.072534478163277</v>
      </c>
      <c r="D601" s="82"/>
      <c r="F601" s="10"/>
      <c r="G601" s="11"/>
    </row>
    <row r="602" spans="1:7" x14ac:dyDescent="0.2">
      <c r="A602" s="57">
        <f t="shared" ca="1" si="16"/>
        <v>28000</v>
      </c>
      <c r="B602" s="50">
        <f t="shared" ca="1" si="17"/>
        <v>-21.224415931897358</v>
      </c>
      <c r="D602" s="82"/>
      <c r="F602" s="10"/>
      <c r="G602" s="11"/>
    </row>
    <row r="603" spans="1:7" x14ac:dyDescent="0.2">
      <c r="A603" s="57">
        <f t="shared" ca="1" si="16"/>
        <v>28050</v>
      </c>
      <c r="B603" s="50">
        <f t="shared" ca="1" si="17"/>
        <v>-21.378416844249941</v>
      </c>
      <c r="D603" s="82"/>
      <c r="F603" s="10"/>
      <c r="G603" s="11"/>
    </row>
    <row r="604" spans="1:7" x14ac:dyDescent="0.2">
      <c r="A604" s="57">
        <f t="shared" ca="1" si="16"/>
        <v>28100</v>
      </c>
      <c r="B604" s="50">
        <f t="shared" ca="1" si="17"/>
        <v>-21.534602032603534</v>
      </c>
      <c r="D604" s="82"/>
      <c r="F604" s="10"/>
      <c r="G604" s="11"/>
    </row>
    <row r="605" spans="1:7" x14ac:dyDescent="0.2">
      <c r="A605" s="57">
        <f t="shared" ca="1" si="16"/>
        <v>28150</v>
      </c>
      <c r="B605" s="50">
        <f t="shared" ca="1" si="17"/>
        <v>-21.69303942348925</v>
      </c>
      <c r="D605" s="82"/>
      <c r="F605" s="10"/>
      <c r="G605" s="11"/>
    </row>
    <row r="606" spans="1:7" x14ac:dyDescent="0.2">
      <c r="A606" s="57">
        <f t="shared" ca="1" si="16"/>
        <v>28200</v>
      </c>
      <c r="B606" s="50">
        <f t="shared" ca="1" si="17"/>
        <v>-21.853800254811024</v>
      </c>
      <c r="D606" s="82"/>
      <c r="F606" s="10"/>
      <c r="G606" s="11"/>
    </row>
    <row r="607" spans="1:7" x14ac:dyDescent="0.2">
      <c r="A607" s="57">
        <f t="shared" ca="1" si="16"/>
        <v>28250</v>
      </c>
      <c r="B607" s="50">
        <f t="shared" ca="1" si="17"/>
        <v>-22.01695929478489</v>
      </c>
      <c r="D607" s="82"/>
      <c r="F607" s="10"/>
      <c r="G607" s="11"/>
    </row>
    <row r="608" spans="1:7" x14ac:dyDescent="0.2">
      <c r="A608" s="57">
        <f t="shared" ca="1" si="16"/>
        <v>28300</v>
      </c>
      <c r="B608" s="50">
        <f t="shared" ca="1" si="17"/>
        <v>-22.182595079278563</v>
      </c>
      <c r="D608" s="82"/>
      <c r="F608" s="10"/>
      <c r="G608" s="11"/>
    </row>
    <row r="609" spans="1:7" x14ac:dyDescent="0.2">
      <c r="A609" s="57">
        <f t="shared" ca="1" si="16"/>
        <v>28350</v>
      </c>
      <c r="B609" s="50">
        <f t="shared" ca="1" si="17"/>
        <v>-22.350790169439577</v>
      </c>
      <c r="D609" s="82"/>
      <c r="F609" s="10"/>
      <c r="G609" s="11"/>
    </row>
    <row r="610" spans="1:7" x14ac:dyDescent="0.2">
      <c r="A610" s="57">
        <f t="shared" ca="1" si="16"/>
        <v>28400</v>
      </c>
      <c r="B610" s="50">
        <f t="shared" ca="1" si="17"/>
        <v>-22.521631431728679</v>
      </c>
      <c r="D610" s="82"/>
      <c r="F610" s="10"/>
      <c r="G610" s="11"/>
    </row>
    <row r="611" spans="1:7" x14ac:dyDescent="0.2">
      <c r="A611" s="57">
        <f t="shared" ca="1" si="16"/>
        <v>28450</v>
      </c>
      <c r="B611" s="50">
        <f t="shared" ca="1" si="17"/>
        <v>-22.695210342738754</v>
      </c>
      <c r="D611" s="82"/>
      <c r="F611" s="10"/>
      <c r="G611" s="11"/>
    </row>
    <row r="612" spans="1:7" x14ac:dyDescent="0.2">
      <c r="A612" s="57">
        <f t="shared" ca="1" si="16"/>
        <v>28500</v>
      </c>
      <c r="B612" s="50">
        <f t="shared" ca="1" si="17"/>
        <v>-22.871623321479106</v>
      </c>
      <c r="D612" s="82"/>
      <c r="F612" s="10"/>
      <c r="G612" s="11"/>
    </row>
    <row r="613" spans="1:7" x14ac:dyDescent="0.2">
      <c r="A613" s="57">
        <f t="shared" ca="1" si="16"/>
        <v>28550</v>
      </c>
      <c r="B613" s="50">
        <f t="shared" ca="1" si="17"/>
        <v>-23.050972092149031</v>
      </c>
      <c r="D613" s="82"/>
      <c r="F613" s="10"/>
      <c r="G613" s="11"/>
    </row>
    <row r="614" spans="1:7" x14ac:dyDescent="0.2">
      <c r="A614" s="57">
        <f t="shared" ca="1" si="16"/>
        <v>28600</v>
      </c>
      <c r="B614" s="50">
        <f t="shared" ca="1" si="17"/>
        <v>-23.233364080821417</v>
      </c>
      <c r="D614" s="82"/>
      <c r="F614" s="10"/>
      <c r="G614" s="11"/>
    </row>
    <row r="615" spans="1:7" x14ac:dyDescent="0.2">
      <c r="A615" s="57">
        <f t="shared" ca="1" si="16"/>
        <v>28650</v>
      </c>
      <c r="B615" s="50">
        <f t="shared" ca="1" si="17"/>
        <v>-23.418912849911841</v>
      </c>
      <c r="D615" s="82"/>
      <c r="F615" s="10"/>
      <c r="G615" s="11"/>
    </row>
    <row r="616" spans="1:7" x14ac:dyDescent="0.2">
      <c r="A616" s="57">
        <f t="shared" ca="1" si="16"/>
        <v>28700</v>
      </c>
      <c r="B616" s="50">
        <f t="shared" ca="1" si="17"/>
        <v>-23.607738574836745</v>
      </c>
      <c r="D616" s="82"/>
      <c r="F616" s="10"/>
      <c r="G616" s="11"/>
    </row>
    <row r="617" spans="1:7" x14ac:dyDescent="0.2">
      <c r="A617" s="57">
        <f t="shared" ca="1" si="16"/>
        <v>28750</v>
      </c>
      <c r="B617" s="50">
        <f t="shared" ca="1" si="17"/>
        <v>-23.799968567874114</v>
      </c>
      <c r="D617" s="82"/>
      <c r="F617" s="10"/>
      <c r="G617" s="11"/>
    </row>
    <row r="618" spans="1:7" x14ac:dyDescent="0.2">
      <c r="A618" s="57">
        <f t="shared" ca="1" si="16"/>
        <v>28800</v>
      </c>
      <c r="B618" s="50">
        <f t="shared" ca="1" si="17"/>
        <v>-23.995737854949589</v>
      </c>
      <c r="D618" s="82"/>
      <c r="F618" s="10"/>
      <c r="G618" s="11"/>
    </row>
    <row r="619" spans="1:7" x14ac:dyDescent="0.2">
      <c r="A619" s="57">
        <f t="shared" ref="A619:A682" ca="1" si="18">OFFSET(A619,-1,0)+f_stop/5000</f>
        <v>28850</v>
      </c>
      <c r="B619" s="50">
        <f t="shared" ref="B619:B682" ca="1" si="19">20*LOG(ABS(   (1/f_dec*SIN(f_dec*$A619/Fm*PI())/SIN($A619/Fm*PI()))^(order-2) * (1/f_dec2*SIN(f_dec2*$A619/Fm*PI())/SIN($A619/Fm*PI())) *  (1/(f_dec*n_avg)*SIN((f_dec*n_avg)*$A619/Fm*PI())/SIN($A619/Fm*PI()))    ))</f>
        <v>-24.19518981189702</v>
      </c>
      <c r="D619" s="82"/>
      <c r="F619" s="10"/>
      <c r="G619" s="11"/>
    </row>
    <row r="620" spans="1:7" x14ac:dyDescent="0.2">
      <c r="A620" s="57">
        <f t="shared" ca="1" si="18"/>
        <v>28900</v>
      </c>
      <c r="B620" s="50">
        <f t="shared" ca="1" si="19"/>
        <v>-24.398476867707515</v>
      </c>
      <c r="D620" s="82"/>
      <c r="F620" s="10"/>
      <c r="G620" s="11"/>
    </row>
    <row r="621" spans="1:7" x14ac:dyDescent="0.2">
      <c r="A621" s="57">
        <f t="shared" ca="1" si="18"/>
        <v>28950</v>
      </c>
      <c r="B621" s="50">
        <f t="shared" ca="1" si="19"/>
        <v>-24.60576128341355</v>
      </c>
      <c r="D621" s="82"/>
      <c r="F621" s="10"/>
      <c r="G621" s="11"/>
    </row>
    <row r="622" spans="1:7" x14ac:dyDescent="0.2">
      <c r="A622" s="57">
        <f t="shared" ca="1" si="18"/>
        <v>29000</v>
      </c>
      <c r="B622" s="50">
        <f t="shared" ca="1" si="19"/>
        <v>-24.817216016583799</v>
      </c>
      <c r="D622" s="82"/>
      <c r="F622" s="10"/>
      <c r="G622" s="11"/>
    </row>
    <row r="623" spans="1:7" x14ac:dyDescent="0.2">
      <c r="A623" s="57">
        <f t="shared" ca="1" si="18"/>
        <v>29050</v>
      </c>
      <c r="B623" s="50">
        <f t="shared" ca="1" si="19"/>
        <v>-25.03302568297558</v>
      </c>
      <c r="D623" s="82"/>
      <c r="F623" s="10"/>
      <c r="G623" s="11"/>
    </row>
    <row r="624" spans="1:7" x14ac:dyDescent="0.2">
      <c r="A624" s="57">
        <f t="shared" ca="1" si="18"/>
        <v>29100</v>
      </c>
      <c r="B624" s="50">
        <f t="shared" ca="1" si="19"/>
        <v>-25.253387628749529</v>
      </c>
      <c r="D624" s="82"/>
      <c r="F624" s="10"/>
      <c r="G624" s="11"/>
    </row>
    <row r="625" spans="1:7" x14ac:dyDescent="0.2">
      <c r="A625" s="57">
        <f t="shared" ca="1" si="18"/>
        <v>29150</v>
      </c>
      <c r="B625" s="50">
        <f t="shared" ca="1" si="19"/>
        <v>-25.478513128859813</v>
      </c>
      <c r="D625" s="82"/>
      <c r="F625" s="10"/>
      <c r="G625" s="11"/>
    </row>
    <row r="626" spans="1:7" x14ac:dyDescent="0.2">
      <c r="A626" s="57">
        <f t="shared" ca="1" si="18"/>
        <v>29200</v>
      </c>
      <c r="B626" s="50">
        <f t="shared" ca="1" si="19"/>
        <v>-25.708628729868515</v>
      </c>
      <c r="D626" s="82"/>
      <c r="F626" s="10"/>
      <c r="G626" s="11"/>
    </row>
    <row r="627" spans="1:7" x14ac:dyDescent="0.2">
      <c r="A627" s="57">
        <f t="shared" ca="1" si="18"/>
        <v>29250</v>
      </c>
      <c r="B627" s="50">
        <f t="shared" ca="1" si="19"/>
        <v>-25.943977758586758</v>
      </c>
      <c r="D627" s="82"/>
      <c r="F627" s="10"/>
      <c r="G627" s="11"/>
    </row>
    <row r="628" spans="1:7" x14ac:dyDescent="0.2">
      <c r="A628" s="57">
        <f t="shared" ca="1" si="18"/>
        <v>29300</v>
      </c>
      <c r="B628" s="50">
        <f t="shared" ca="1" si="19"/>
        <v>-26.184822021740544</v>
      </c>
      <c r="D628" s="82"/>
      <c r="F628" s="10"/>
      <c r="G628" s="11"/>
    </row>
    <row r="629" spans="1:7" x14ac:dyDescent="0.2">
      <c r="A629" s="57">
        <f t="shared" ca="1" si="18"/>
        <v>29350</v>
      </c>
      <c r="B629" s="50">
        <f t="shared" ca="1" si="19"/>
        <v>-26.431443726442573</v>
      </c>
      <c r="D629" s="82"/>
      <c r="F629" s="10"/>
      <c r="G629" s="11"/>
    </row>
    <row r="630" spans="1:7" x14ac:dyDescent="0.2">
      <c r="A630" s="57">
        <f t="shared" ca="1" si="18"/>
        <v>29400</v>
      </c>
      <c r="B630" s="50">
        <f t="shared" ca="1" si="19"/>
        <v>-26.684147656811838</v>
      </c>
      <c r="D630" s="82"/>
      <c r="F630" s="10"/>
      <c r="G630" s="11"/>
    </row>
    <row r="631" spans="1:7" x14ac:dyDescent="0.2">
      <c r="A631" s="57">
        <f t="shared" ca="1" si="18"/>
        <v>29450</v>
      </c>
      <c r="B631" s="50">
        <f t="shared" ca="1" si="19"/>
        <v>-26.943263648865489</v>
      </c>
      <c r="D631" s="82"/>
      <c r="F631" s="10"/>
      <c r="G631" s="11"/>
    </row>
    <row r="632" spans="1:7" x14ac:dyDescent="0.2">
      <c r="A632" s="57">
        <f t="shared" ca="1" si="18"/>
        <v>29500</v>
      </c>
      <c r="B632" s="50">
        <f t="shared" ca="1" si="19"/>
        <v>-27.209149414115849</v>
      </c>
      <c r="D632" s="82"/>
      <c r="F632" s="10"/>
      <c r="G632" s="11"/>
    </row>
    <row r="633" spans="1:7" x14ac:dyDescent="0.2">
      <c r="A633" s="57">
        <f t="shared" ca="1" si="18"/>
        <v>29550</v>
      </c>
      <c r="B633" s="50">
        <f t="shared" ca="1" si="19"/>
        <v>-27.482193772545219</v>
      </c>
      <c r="D633" s="82"/>
      <c r="F633" s="10"/>
      <c r="G633" s="11"/>
    </row>
    <row r="634" spans="1:7" x14ac:dyDescent="0.2">
      <c r="A634" s="57">
        <f t="shared" ca="1" si="18"/>
        <v>29600</v>
      </c>
      <c r="B634" s="50">
        <f t="shared" ca="1" si="19"/>
        <v>-27.762820368314184</v>
      </c>
      <c r="D634" s="82"/>
      <c r="F634" s="10"/>
      <c r="G634" s="11"/>
    </row>
    <row r="635" spans="1:7" x14ac:dyDescent="0.2">
      <c r="A635" s="57">
        <f t="shared" ca="1" si="18"/>
        <v>29650</v>
      </c>
      <c r="B635" s="50">
        <f t="shared" ca="1" si="19"/>
        <v>-28.051491957369205</v>
      </c>
      <c r="D635" s="82"/>
      <c r="F635" s="10"/>
      <c r="G635" s="11"/>
    </row>
    <row r="636" spans="1:7" x14ac:dyDescent="0.2">
      <c r="A636" s="57">
        <f t="shared" ca="1" si="18"/>
        <v>29700</v>
      </c>
      <c r="B636" s="50">
        <f t="shared" ca="1" si="19"/>
        <v>-28.348715375941321</v>
      </c>
      <c r="D636" s="82"/>
      <c r="F636" s="10"/>
      <c r="G636" s="11"/>
    </row>
    <row r="637" spans="1:7" x14ac:dyDescent="0.2">
      <c r="A637" s="57">
        <f t="shared" ca="1" si="18"/>
        <v>29750</v>
      </c>
      <c r="B637" s="50">
        <f t="shared" ca="1" si="19"/>
        <v>-28.655047323957902</v>
      </c>
      <c r="D637" s="82"/>
      <c r="F637" s="10"/>
      <c r="G637" s="11"/>
    </row>
    <row r="638" spans="1:7" x14ac:dyDescent="0.2">
      <c r="A638" s="57">
        <f t="shared" ca="1" si="18"/>
        <v>29800</v>
      </c>
      <c r="B638" s="50">
        <f t="shared" ca="1" si="19"/>
        <v>-28.971101129214752</v>
      </c>
      <c r="D638" s="82"/>
      <c r="F638" s="10"/>
      <c r="G638" s="11"/>
    </row>
    <row r="639" spans="1:7" x14ac:dyDescent="0.2">
      <c r="A639" s="57">
        <f t="shared" ca="1" si="18"/>
        <v>29850</v>
      </c>
      <c r="B639" s="50">
        <f t="shared" ca="1" si="19"/>
        <v>-29.297554698918134</v>
      </c>
      <c r="D639" s="82"/>
      <c r="F639" s="10"/>
      <c r="G639" s="11"/>
    </row>
    <row r="640" spans="1:7" x14ac:dyDescent="0.2">
      <c r="A640" s="57">
        <f t="shared" ca="1" si="18"/>
        <v>29900</v>
      </c>
      <c r="B640" s="50">
        <f t="shared" ca="1" si="19"/>
        <v>-29.635159917840753</v>
      </c>
      <c r="D640" s="82"/>
      <c r="F640" s="10"/>
      <c r="G640" s="11"/>
    </row>
    <row r="641" spans="1:7" x14ac:dyDescent="0.2">
      <c r="A641" s="57">
        <f t="shared" ca="1" si="18"/>
        <v>29950</v>
      </c>
      <c r="B641" s="50">
        <f t="shared" ca="1" si="19"/>
        <v>-29.984753820872658</v>
      </c>
      <c r="D641" s="82"/>
      <c r="F641" s="10"/>
      <c r="G641" s="11"/>
    </row>
    <row r="642" spans="1:7" x14ac:dyDescent="0.2">
      <c r="A642" s="57">
        <f t="shared" ca="1" si="18"/>
        <v>30000</v>
      </c>
      <c r="B642" s="50">
        <f t="shared" ca="1" si="19"/>
        <v>-30.347271957807802</v>
      </c>
      <c r="D642" s="82"/>
      <c r="F642" s="10"/>
      <c r="G642" s="11"/>
    </row>
    <row r="643" spans="1:7" x14ac:dyDescent="0.2">
      <c r="A643" s="57">
        <f t="shared" ca="1" si="18"/>
        <v>30050</v>
      </c>
      <c r="B643" s="50">
        <f t="shared" ca="1" si="19"/>
        <v>-30.723764487708877</v>
      </c>
      <c r="D643" s="82"/>
      <c r="F643" s="10"/>
      <c r="G643" s="11"/>
    </row>
    <row r="644" spans="1:7" x14ac:dyDescent="0.2">
      <c r="A644" s="57">
        <f t="shared" ca="1" si="18"/>
        <v>30100</v>
      </c>
      <c r="B644" s="50">
        <f t="shared" ca="1" si="19"/>
        <v>-31.115415700419213</v>
      </c>
      <c r="D644" s="82"/>
      <c r="F644" s="10"/>
      <c r="G644" s="11"/>
    </row>
    <row r="645" spans="1:7" x14ac:dyDescent="0.2">
      <c r="A645" s="57">
        <f t="shared" ca="1" si="18"/>
        <v>30150</v>
      </c>
      <c r="B645" s="50">
        <f t="shared" ca="1" si="19"/>
        <v>-31.523567880064356</v>
      </c>
      <c r="D645" s="82"/>
      <c r="F645" s="10"/>
      <c r="G645" s="11"/>
    </row>
    <row r="646" spans="1:7" x14ac:dyDescent="0.2">
      <c r="A646" s="57">
        <f t="shared" ca="1" si="18"/>
        <v>30200</v>
      </c>
      <c r="B646" s="50">
        <f t="shared" ca="1" si="19"/>
        <v>-31.949750723611103</v>
      </c>
      <c r="D646" s="82"/>
      <c r="F646" s="10"/>
      <c r="G646" s="11"/>
    </row>
    <row r="647" spans="1:7" x14ac:dyDescent="0.2">
      <c r="A647" s="57">
        <f t="shared" ca="1" si="18"/>
        <v>30250</v>
      </c>
      <c r="B647" s="50">
        <f t="shared" ca="1" si="19"/>
        <v>-32.395717942339232</v>
      </c>
      <c r="D647" s="82"/>
      <c r="F647" s="10"/>
      <c r="G647" s="11"/>
    </row>
    <row r="648" spans="1:7" x14ac:dyDescent="0.2">
      <c r="A648" s="57">
        <f t="shared" ca="1" si="18"/>
        <v>30300</v>
      </c>
      <c r="B648" s="50">
        <f t="shared" ca="1" si="19"/>
        <v>-32.863493259315227</v>
      </c>
      <c r="D648" s="82"/>
      <c r="F648" s="10"/>
      <c r="G648" s="11"/>
    </row>
    <row r="649" spans="1:7" x14ac:dyDescent="0.2">
      <c r="A649" s="57">
        <f t="shared" ca="1" si="18"/>
        <v>30350</v>
      </c>
      <c r="B649" s="50">
        <f t="shared" ca="1" si="19"/>
        <v>-33.355428854729489</v>
      </c>
      <c r="D649" s="82"/>
      <c r="F649" s="10"/>
      <c r="G649" s="11"/>
    </row>
    <row r="650" spans="1:7" x14ac:dyDescent="0.2">
      <c r="A650" s="57">
        <f t="shared" ca="1" si="18"/>
        <v>30400</v>
      </c>
      <c r="B650" s="50">
        <f t="shared" ca="1" si="19"/>
        <v>-33.874280533946333</v>
      </c>
      <c r="D650" s="82"/>
      <c r="F650" s="10"/>
      <c r="G650" s="11"/>
    </row>
    <row r="651" spans="1:7" x14ac:dyDescent="0.2">
      <c r="A651" s="57">
        <f t="shared" ca="1" si="18"/>
        <v>30450</v>
      </c>
      <c r="B651" s="50">
        <f t="shared" ca="1" si="19"/>
        <v>-34.423305710399468</v>
      </c>
      <c r="D651" s="82"/>
      <c r="F651" s="10"/>
      <c r="G651" s="11"/>
    </row>
    <row r="652" spans="1:7" x14ac:dyDescent="0.2">
      <c r="A652" s="57">
        <f t="shared" ca="1" si="18"/>
        <v>30500</v>
      </c>
      <c r="B652" s="50">
        <f t="shared" ca="1" si="19"/>
        <v>-35.006393053075769</v>
      </c>
      <c r="D652" s="82"/>
      <c r="F652" s="10"/>
      <c r="G652" s="11"/>
    </row>
    <row r="653" spans="1:7" x14ac:dyDescent="0.2">
      <c r="A653" s="57">
        <f t="shared" ca="1" si="18"/>
        <v>30550</v>
      </c>
      <c r="B653" s="50">
        <f t="shared" ca="1" si="19"/>
        <v>-35.628236931716735</v>
      </c>
      <c r="D653" s="82"/>
      <c r="F653" s="10"/>
      <c r="G653" s="11"/>
    </row>
    <row r="654" spans="1:7" x14ac:dyDescent="0.2">
      <c r="A654" s="57">
        <f t="shared" ca="1" si="18"/>
        <v>30600</v>
      </c>
      <c r="B654" s="50">
        <f t="shared" ca="1" si="19"/>
        <v>-36.294576622794544</v>
      </c>
      <c r="D654" s="82"/>
      <c r="F654" s="10"/>
      <c r="G654" s="11"/>
    </row>
    <row r="655" spans="1:7" x14ac:dyDescent="0.2">
      <c r="A655" s="57">
        <f t="shared" ca="1" si="18"/>
        <v>30650</v>
      </c>
      <c r="B655" s="50">
        <f t="shared" ca="1" si="19"/>
        <v>-37.012531456707251</v>
      </c>
      <c r="D655" s="82"/>
      <c r="F655" s="10"/>
      <c r="G655" s="11"/>
    </row>
    <row r="656" spans="1:7" x14ac:dyDescent="0.2">
      <c r="A656" s="57">
        <f t="shared" ca="1" si="18"/>
        <v>30700</v>
      </c>
      <c r="B656" s="50">
        <f t="shared" ca="1" si="19"/>
        <v>-37.791082141208996</v>
      </c>
      <c r="D656" s="82"/>
      <c r="F656" s="10"/>
      <c r="G656" s="11"/>
    </row>
    <row r="657" spans="1:7" x14ac:dyDescent="0.2">
      <c r="A657" s="57">
        <f t="shared" ca="1" si="18"/>
        <v>30750</v>
      </c>
      <c r="B657" s="50">
        <f t="shared" ca="1" si="19"/>
        <v>-38.641782142366836</v>
      </c>
      <c r="D657" s="82"/>
      <c r="F657" s="10"/>
      <c r="G657" s="11"/>
    </row>
    <row r="658" spans="1:7" x14ac:dyDescent="0.2">
      <c r="A658" s="57">
        <f t="shared" ca="1" si="18"/>
        <v>30800</v>
      </c>
      <c r="B658" s="50">
        <f t="shared" ca="1" si="19"/>
        <v>-39.579845156537601</v>
      </c>
      <c r="D658" s="82"/>
      <c r="F658" s="10"/>
      <c r="G658" s="11"/>
    </row>
    <row r="659" spans="1:7" x14ac:dyDescent="0.2">
      <c r="A659" s="57">
        <f t="shared" ca="1" si="18"/>
        <v>30850</v>
      </c>
      <c r="B659" s="50">
        <f t="shared" ca="1" si="19"/>
        <v>-40.625875787482215</v>
      </c>
      <c r="D659" s="82"/>
      <c r="F659" s="10"/>
      <c r="G659" s="11"/>
    </row>
    <row r="660" spans="1:7" x14ac:dyDescent="0.2">
      <c r="A660" s="57">
        <f t="shared" ca="1" si="18"/>
        <v>30900</v>
      </c>
      <c r="B660" s="50">
        <f t="shared" ca="1" si="19"/>
        <v>-41.808761962542661</v>
      </c>
      <c r="D660" s="82"/>
      <c r="F660" s="10"/>
      <c r="G660" s="11"/>
    </row>
    <row r="661" spans="1:7" x14ac:dyDescent="0.2">
      <c r="A661" s="57">
        <f t="shared" ca="1" si="18"/>
        <v>30950</v>
      </c>
      <c r="B661" s="50">
        <f t="shared" ca="1" si="19"/>
        <v>-43.170812119036846</v>
      </c>
      <c r="D661" s="82"/>
      <c r="F661" s="10"/>
      <c r="G661" s="11"/>
    </row>
    <row r="662" spans="1:7" x14ac:dyDescent="0.2">
      <c r="A662" s="57">
        <f t="shared" ca="1" si="18"/>
        <v>31000</v>
      </c>
      <c r="B662" s="50">
        <f t="shared" ca="1" si="19"/>
        <v>-44.777618607510291</v>
      </c>
      <c r="D662" s="82"/>
      <c r="F662" s="10"/>
      <c r="G662" s="11"/>
    </row>
    <row r="663" spans="1:7" x14ac:dyDescent="0.2">
      <c r="A663" s="57">
        <f t="shared" ca="1" si="18"/>
        <v>31050</v>
      </c>
      <c r="B663" s="50">
        <f t="shared" ca="1" si="19"/>
        <v>-46.739067714495334</v>
      </c>
      <c r="D663" s="82"/>
      <c r="F663" s="10"/>
      <c r="G663" s="11"/>
    </row>
    <row r="664" spans="1:7" x14ac:dyDescent="0.2">
      <c r="A664" s="57">
        <f t="shared" ca="1" si="18"/>
        <v>31100</v>
      </c>
      <c r="B664" s="50">
        <f t="shared" ca="1" si="19"/>
        <v>-49.261158648853836</v>
      </c>
      <c r="D664" s="82"/>
      <c r="F664" s="10"/>
      <c r="G664" s="11"/>
    </row>
    <row r="665" spans="1:7" x14ac:dyDescent="0.2">
      <c r="A665" s="57">
        <f t="shared" ca="1" si="18"/>
        <v>31150</v>
      </c>
      <c r="B665" s="50">
        <f t="shared" ca="1" si="19"/>
        <v>-52.806367463999308</v>
      </c>
      <c r="D665" s="82"/>
      <c r="F665" s="10"/>
      <c r="G665" s="11"/>
    </row>
    <row r="666" spans="1:7" x14ac:dyDescent="0.2">
      <c r="A666" s="57">
        <f t="shared" ca="1" si="18"/>
        <v>31200</v>
      </c>
      <c r="B666" s="50">
        <f t="shared" ca="1" si="19"/>
        <v>-58.850418520026082</v>
      </c>
      <c r="D666" s="82"/>
      <c r="F666" s="10"/>
      <c r="G666" s="11"/>
    </row>
    <row r="667" spans="1:7" x14ac:dyDescent="0.2">
      <c r="A667" s="57">
        <f t="shared" ca="1" si="18"/>
        <v>31250</v>
      </c>
      <c r="B667" s="50">
        <f t="shared" ca="1" si="19"/>
        <v>-331.13556002272469</v>
      </c>
      <c r="D667" s="82"/>
      <c r="F667" s="10"/>
      <c r="G667" s="11"/>
    </row>
    <row r="668" spans="1:7" x14ac:dyDescent="0.2">
      <c r="A668" s="57">
        <f t="shared" ca="1" si="18"/>
        <v>31300</v>
      </c>
      <c r="B668" s="50">
        <f t="shared" ca="1" si="19"/>
        <v>-58.897523641221966</v>
      </c>
      <c r="D668" s="82"/>
      <c r="F668" s="10"/>
      <c r="G668" s="11"/>
    </row>
    <row r="669" spans="1:7" x14ac:dyDescent="0.2">
      <c r="A669" s="57">
        <f t="shared" ca="1" si="18"/>
        <v>31350</v>
      </c>
      <c r="B669" s="50">
        <f t="shared" ca="1" si="19"/>
        <v>-52.90057786219559</v>
      </c>
      <c r="D669" s="82"/>
      <c r="F669" s="10"/>
      <c r="G669" s="11"/>
    </row>
    <row r="670" spans="1:7" x14ac:dyDescent="0.2">
      <c r="A670" s="57">
        <f t="shared" ca="1" si="18"/>
        <v>31400</v>
      </c>
      <c r="B670" s="50">
        <f t="shared" ca="1" si="19"/>
        <v>-49.40247463566714</v>
      </c>
      <c r="D670" s="82"/>
      <c r="F670" s="10"/>
      <c r="G670" s="11"/>
    </row>
    <row r="671" spans="1:7" x14ac:dyDescent="0.2">
      <c r="A671" s="57">
        <f t="shared" ca="1" si="18"/>
        <v>31450</v>
      </c>
      <c r="B671" s="50">
        <f t="shared" ca="1" si="19"/>
        <v>-46.927489757359091</v>
      </c>
      <c r="D671" s="82"/>
      <c r="F671" s="10"/>
      <c r="G671" s="11"/>
    </row>
    <row r="672" spans="1:7" x14ac:dyDescent="0.2">
      <c r="A672" s="57">
        <f t="shared" ca="1" si="18"/>
        <v>31500</v>
      </c>
      <c r="B672" s="50">
        <f t="shared" ca="1" si="19"/>
        <v>-45.01314732969108</v>
      </c>
      <c r="D672" s="82"/>
      <c r="F672" s="10"/>
      <c r="G672" s="11"/>
    </row>
    <row r="673" spans="1:7" x14ac:dyDescent="0.2">
      <c r="A673" s="57">
        <f t="shared" ca="1" si="18"/>
        <v>31550</v>
      </c>
      <c r="B673" s="50">
        <f t="shared" ca="1" si="19"/>
        <v>-43.453448299650773</v>
      </c>
      <c r="D673" s="82"/>
      <c r="F673" s="10"/>
      <c r="G673" s="11"/>
    </row>
    <row r="674" spans="1:7" x14ac:dyDescent="0.2">
      <c r="A674" s="57">
        <f t="shared" ca="1" si="18"/>
        <v>31600</v>
      </c>
      <c r="B674" s="50">
        <f t="shared" ca="1" si="19"/>
        <v>-42.138506536577573</v>
      </c>
      <c r="D674" s="82"/>
      <c r="F674" s="10"/>
      <c r="G674" s="11"/>
    </row>
    <row r="675" spans="1:7" x14ac:dyDescent="0.2">
      <c r="A675" s="57">
        <f t="shared" ca="1" si="18"/>
        <v>31650</v>
      </c>
      <c r="B675" s="50">
        <f t="shared" ca="1" si="19"/>
        <v>-41.00272984582481</v>
      </c>
      <c r="D675" s="82"/>
      <c r="F675" s="10"/>
      <c r="G675" s="11"/>
    </row>
    <row r="676" spans="1:7" x14ac:dyDescent="0.2">
      <c r="A676" s="57">
        <f t="shared" ca="1" si="18"/>
        <v>31700</v>
      </c>
      <c r="B676" s="50">
        <f t="shared" ca="1" si="19"/>
        <v>-40.003809946003358</v>
      </c>
      <c r="D676" s="82"/>
      <c r="F676" s="10"/>
      <c r="G676" s="11"/>
    </row>
    <row r="677" spans="1:7" x14ac:dyDescent="0.2">
      <c r="A677" s="57">
        <f t="shared" ca="1" si="18"/>
        <v>31750</v>
      </c>
      <c r="B677" s="50">
        <f t="shared" ca="1" si="19"/>
        <v>-39.112859065736444</v>
      </c>
      <c r="D677" s="82"/>
      <c r="F677" s="10"/>
      <c r="G677" s="11"/>
    </row>
    <row r="678" spans="1:7" x14ac:dyDescent="0.2">
      <c r="A678" s="57">
        <f t="shared" ca="1" si="18"/>
        <v>31800</v>
      </c>
      <c r="B678" s="50">
        <f t="shared" ca="1" si="19"/>
        <v>-38.309272757267593</v>
      </c>
      <c r="D678" s="82"/>
      <c r="F678" s="10"/>
      <c r="G678" s="11"/>
    </row>
    <row r="679" spans="1:7" x14ac:dyDescent="0.2">
      <c r="A679" s="57">
        <f t="shared" ca="1" si="18"/>
        <v>31850</v>
      </c>
      <c r="B679" s="50">
        <f t="shared" ca="1" si="19"/>
        <v>-37.577837480289084</v>
      </c>
      <c r="D679" s="82"/>
      <c r="F679" s="10"/>
      <c r="G679" s="11"/>
    </row>
    <row r="680" spans="1:7" x14ac:dyDescent="0.2">
      <c r="A680" s="57">
        <f t="shared" ca="1" si="18"/>
        <v>31900</v>
      </c>
      <c r="B680" s="50">
        <f t="shared" ca="1" si="19"/>
        <v>-36.906999924831531</v>
      </c>
      <c r="D680" s="82"/>
      <c r="F680" s="10"/>
      <c r="G680" s="11"/>
    </row>
    <row r="681" spans="1:7" x14ac:dyDescent="0.2">
      <c r="A681" s="57">
        <f t="shared" ca="1" si="18"/>
        <v>31950</v>
      </c>
      <c r="B681" s="50">
        <f t="shared" ca="1" si="19"/>
        <v>-36.287779539291314</v>
      </c>
      <c r="D681" s="82"/>
      <c r="F681" s="10"/>
      <c r="G681" s="11"/>
    </row>
    <row r="682" spans="1:7" x14ac:dyDescent="0.2">
      <c r="A682" s="57">
        <f t="shared" ca="1" si="18"/>
        <v>32000</v>
      </c>
      <c r="B682" s="50">
        <f t="shared" ca="1" si="19"/>
        <v>-35.713057149479035</v>
      </c>
      <c r="D682" s="82"/>
      <c r="F682" s="10"/>
      <c r="G682" s="11"/>
    </row>
    <row r="683" spans="1:7" x14ac:dyDescent="0.2">
      <c r="A683" s="57">
        <f t="shared" ref="A683:A746" ca="1" si="20">OFFSET(A683,-1,0)+f_stop/5000</f>
        <v>32050</v>
      </c>
      <c r="B683" s="50">
        <f t="shared" ref="B683:B746" ca="1" si="21">20*LOG(ABS(   (1/f_dec*SIN(f_dec*$A683/Fm*PI())/SIN($A683/Fm*PI()))^(order-2) * (1/f_dec2*SIN(f_dec2*$A683/Fm*PI())/SIN($A683/Fm*PI())) *  (1/(f_dec*n_avg)*SIN((f_dec*n_avg)*$A683/Fm*PI())/SIN($A683/Fm*PI()))    ))</f>
        <v>-35.177093635192925</v>
      </c>
      <c r="D683" s="82"/>
      <c r="F683" s="10"/>
      <c r="G683" s="11"/>
    </row>
    <row r="684" spans="1:7" x14ac:dyDescent="0.2">
      <c r="A684" s="57">
        <f t="shared" ca="1" si="20"/>
        <v>32100</v>
      </c>
      <c r="B684" s="50">
        <f t="shared" ca="1" si="21"/>
        <v>-34.675194783028672</v>
      </c>
      <c r="D684" s="82"/>
      <c r="F684" s="10"/>
      <c r="G684" s="11"/>
    </row>
    <row r="685" spans="1:7" x14ac:dyDescent="0.2">
      <c r="A685" s="57">
        <f t="shared" ca="1" si="20"/>
        <v>32150</v>
      </c>
      <c r="B685" s="50">
        <f t="shared" ca="1" si="21"/>
        <v>-34.203472080407138</v>
      </c>
      <c r="D685" s="82"/>
      <c r="F685" s="10"/>
      <c r="G685" s="11"/>
    </row>
    <row r="686" spans="1:7" x14ac:dyDescent="0.2">
      <c r="A686" s="57">
        <f t="shared" ca="1" si="20"/>
        <v>32200</v>
      </c>
      <c r="B686" s="50">
        <f t="shared" ca="1" si="21"/>
        <v>-33.758668270378259</v>
      </c>
      <c r="D686" s="82"/>
      <c r="F686" s="10"/>
      <c r="G686" s="11"/>
    </row>
    <row r="687" spans="1:7" x14ac:dyDescent="0.2">
      <c r="A687" s="57">
        <f t="shared" ca="1" si="20"/>
        <v>32250</v>
      </c>
      <c r="B687" s="50">
        <f t="shared" ca="1" si="21"/>
        <v>-33.338027704141098</v>
      </c>
      <c r="D687" s="82"/>
      <c r="F687" s="10"/>
      <c r="G687" s="11"/>
    </row>
    <row r="688" spans="1:7" x14ac:dyDescent="0.2">
      <c r="A688" s="57">
        <f t="shared" ca="1" si="20"/>
        <v>32300</v>
      </c>
      <c r="B688" s="50">
        <f t="shared" ca="1" si="21"/>
        <v>-32.939198358152993</v>
      </c>
      <c r="D688" s="82"/>
      <c r="F688" s="10"/>
      <c r="G688" s="11"/>
    </row>
    <row r="689" spans="1:7" x14ac:dyDescent="0.2">
      <c r="A689" s="57">
        <f t="shared" ca="1" si="20"/>
        <v>32350</v>
      </c>
      <c r="B689" s="50">
        <f t="shared" ca="1" si="21"/>
        <v>-32.560156666084296</v>
      </c>
      <c r="D689" s="82"/>
      <c r="F689" s="10"/>
      <c r="G689" s="11"/>
    </row>
    <row r="690" spans="1:7" x14ac:dyDescent="0.2">
      <c r="A690" s="57">
        <f t="shared" ca="1" si="20"/>
        <v>32400</v>
      </c>
      <c r="B690" s="50">
        <f t="shared" ca="1" si="21"/>
        <v>-32.199149073485181</v>
      </c>
      <c r="D690" s="82"/>
      <c r="F690" s="10"/>
      <c r="G690" s="11"/>
    </row>
    <row r="691" spans="1:7" x14ac:dyDescent="0.2">
      <c r="A691" s="57">
        <f t="shared" ca="1" si="20"/>
        <v>32450</v>
      </c>
      <c r="B691" s="50">
        <f t="shared" ca="1" si="21"/>
        <v>-31.854646040316851</v>
      </c>
      <c r="D691" s="82"/>
      <c r="F691" s="10"/>
      <c r="G691" s="11"/>
    </row>
    <row r="692" spans="1:7" x14ac:dyDescent="0.2">
      <c r="A692" s="57">
        <f t="shared" ca="1" si="20"/>
        <v>32500</v>
      </c>
      <c r="B692" s="50">
        <f t="shared" ca="1" si="21"/>
        <v>-31.525305439484232</v>
      </c>
      <c r="D692" s="82"/>
      <c r="F692" s="10"/>
      <c r="G692" s="11"/>
    </row>
    <row r="693" spans="1:7" x14ac:dyDescent="0.2">
      <c r="A693" s="57">
        <f t="shared" ca="1" si="20"/>
        <v>32550</v>
      </c>
      <c r="B693" s="50">
        <f t="shared" ca="1" si="21"/>
        <v>-31.20994313828119</v>
      </c>
      <c r="D693" s="82"/>
      <c r="F693" s="10"/>
      <c r="G693" s="11"/>
    </row>
    <row r="694" spans="1:7" x14ac:dyDescent="0.2">
      <c r="A694" s="57">
        <f t="shared" ca="1" si="20"/>
        <v>32600</v>
      </c>
      <c r="B694" s="50">
        <f t="shared" ca="1" si="21"/>
        <v>-30.907509134893935</v>
      </c>
      <c r="D694" s="82"/>
      <c r="F694" s="10"/>
      <c r="G694" s="11"/>
    </row>
    <row r="695" spans="1:7" x14ac:dyDescent="0.2">
      <c r="A695" s="57">
        <f t="shared" ca="1" si="20"/>
        <v>32650</v>
      </c>
      <c r="B695" s="50">
        <f t="shared" ca="1" si="21"/>
        <v>-30.617068036893023</v>
      </c>
      <c r="D695" s="82"/>
      <c r="F695" s="10"/>
      <c r="G695" s="11"/>
    </row>
    <row r="696" spans="1:7" x14ac:dyDescent="0.2">
      <c r="A696" s="57">
        <f t="shared" ca="1" si="20"/>
        <v>32700</v>
      </c>
      <c r="B696" s="50">
        <f t="shared" ca="1" si="21"/>
        <v>-30.337782966873746</v>
      </c>
      <c r="D696" s="82"/>
      <c r="F696" s="10"/>
      <c r="G696" s="11"/>
    </row>
    <row r="697" spans="1:7" x14ac:dyDescent="0.2">
      <c r="A697" s="57">
        <f t="shared" ca="1" si="20"/>
        <v>32750</v>
      </c>
      <c r="B697" s="50">
        <f t="shared" ca="1" si="21"/>
        <v>-30.068902197673669</v>
      </c>
      <c r="D697" s="82"/>
      <c r="F697" s="10"/>
      <c r="G697" s="11"/>
    </row>
    <row r="698" spans="1:7" x14ac:dyDescent="0.2">
      <c r="A698" s="57">
        <f t="shared" ca="1" si="20"/>
        <v>32800</v>
      </c>
      <c r="B698" s="50">
        <f t="shared" ca="1" si="21"/>
        <v>-29.809747979826401</v>
      </c>
      <c r="D698" s="82"/>
      <c r="F698" s="10"/>
      <c r="G698" s="11"/>
    </row>
    <row r="699" spans="1:7" x14ac:dyDescent="0.2">
      <c r="A699" s="57">
        <f t="shared" ca="1" si="20"/>
        <v>32850</v>
      </c>
      <c r="B699" s="50">
        <f t="shared" ca="1" si="21"/>
        <v>-29.559707143410346</v>
      </c>
      <c r="D699" s="82"/>
      <c r="F699" s="10"/>
      <c r="G699" s="11"/>
    </row>
    <row r="700" spans="1:7" x14ac:dyDescent="0.2">
      <c r="A700" s="57">
        <f t="shared" ca="1" si="20"/>
        <v>32900</v>
      </c>
      <c r="B700" s="50">
        <f t="shared" ca="1" si="21"/>
        <v>-29.318223146510903</v>
      </c>
      <c r="D700" s="82"/>
      <c r="F700" s="10"/>
      <c r="G700" s="11"/>
    </row>
    <row r="701" spans="1:7" x14ac:dyDescent="0.2">
      <c r="A701" s="57">
        <f t="shared" ca="1" si="20"/>
        <v>32950</v>
      </c>
      <c r="B701" s="50">
        <f t="shared" ca="1" si="21"/>
        <v>-29.084789311053335</v>
      </c>
      <c r="D701" s="82"/>
      <c r="F701" s="10"/>
      <c r="G701" s="11"/>
    </row>
    <row r="702" spans="1:7" x14ac:dyDescent="0.2">
      <c r="A702" s="57">
        <f t="shared" ca="1" si="20"/>
        <v>33000</v>
      </c>
      <c r="B702" s="50">
        <f t="shared" ca="1" si="21"/>
        <v>-28.858943039395378</v>
      </c>
      <c r="D702" s="82"/>
      <c r="F702" s="10"/>
      <c r="G702" s="11"/>
    </row>
    <row r="703" spans="1:7" x14ac:dyDescent="0.2">
      <c r="A703" s="57">
        <f t="shared" ca="1" si="20"/>
        <v>33050</v>
      </c>
      <c r="B703" s="50">
        <f t="shared" ca="1" si="21"/>
        <v>-28.64026084583324</v>
      </c>
      <c r="D703" s="82"/>
      <c r="F703" s="10"/>
      <c r="G703" s="11"/>
    </row>
    <row r="704" spans="1:7" x14ac:dyDescent="0.2">
      <c r="A704" s="57">
        <f t="shared" ca="1" si="20"/>
        <v>33100</v>
      </c>
      <c r="B704" s="50">
        <f t="shared" ca="1" si="21"/>
        <v>-28.428354068998697</v>
      </c>
      <c r="D704" s="82"/>
      <c r="F704" s="10"/>
      <c r="G704" s="11"/>
    </row>
    <row r="705" spans="1:7" x14ac:dyDescent="0.2">
      <c r="A705" s="57">
        <f t="shared" ca="1" si="20"/>
        <v>33150</v>
      </c>
      <c r="B705" s="50">
        <f t="shared" ca="1" si="21"/>
        <v>-28.222865156155152</v>
      </c>
      <c r="D705" s="82"/>
      <c r="F705" s="10"/>
      <c r="G705" s="11"/>
    </row>
    <row r="706" spans="1:7" x14ac:dyDescent="0.2">
      <c r="A706" s="57">
        <f t="shared" ca="1" si="20"/>
        <v>33200</v>
      </c>
      <c r="B706" s="50">
        <f t="shared" ca="1" si="21"/>
        <v>-28.023464430227889</v>
      </c>
      <c r="D706" s="82"/>
      <c r="F706" s="10"/>
      <c r="G706" s="11"/>
    </row>
    <row r="707" spans="1:7" x14ac:dyDescent="0.2">
      <c r="A707" s="57">
        <f t="shared" ca="1" si="20"/>
        <v>33250</v>
      </c>
      <c r="B707" s="50">
        <f t="shared" ca="1" si="21"/>
        <v>-27.829847266211367</v>
      </c>
      <c r="D707" s="82"/>
      <c r="F707" s="10"/>
      <c r="G707" s="11"/>
    </row>
    <row r="708" spans="1:7" x14ac:dyDescent="0.2">
      <c r="A708" s="57">
        <f t="shared" ca="1" si="20"/>
        <v>33300</v>
      </c>
      <c r="B708" s="50">
        <f t="shared" ca="1" si="21"/>
        <v>-27.641731616282282</v>
      </c>
      <c r="D708" s="82"/>
      <c r="F708" s="10"/>
      <c r="G708" s="11"/>
    </row>
    <row r="709" spans="1:7" x14ac:dyDescent="0.2">
      <c r="A709" s="57">
        <f t="shared" ca="1" si="20"/>
        <v>33350</v>
      </c>
      <c r="B709" s="50">
        <f t="shared" ca="1" si="21"/>
        <v>-27.458855833184423</v>
      </c>
      <c r="D709" s="82"/>
      <c r="F709" s="10"/>
      <c r="G709" s="11"/>
    </row>
    <row r="710" spans="1:7" x14ac:dyDescent="0.2">
      <c r="A710" s="57">
        <f t="shared" ca="1" si="20"/>
        <v>33400</v>
      </c>
      <c r="B710" s="50">
        <f t="shared" ca="1" si="21"/>
        <v>-27.280976749761784</v>
      </c>
      <c r="D710" s="82"/>
      <c r="F710" s="10"/>
      <c r="G710" s="11"/>
    </row>
    <row r="711" spans="1:7" x14ac:dyDescent="0.2">
      <c r="A711" s="57">
        <f t="shared" ca="1" si="20"/>
        <v>33450</v>
      </c>
      <c r="B711" s="50">
        <f t="shared" ca="1" si="21"/>
        <v>-27.107867979297321</v>
      </c>
      <c r="D711" s="82"/>
      <c r="F711" s="10"/>
      <c r="G711" s="11"/>
    </row>
    <row r="712" spans="1:7" x14ac:dyDescent="0.2">
      <c r="A712" s="57">
        <f t="shared" ca="1" si="20"/>
        <v>33500</v>
      </c>
      <c r="B712" s="50">
        <f t="shared" ca="1" si="21"/>
        <v>-26.939318406876538</v>
      </c>
      <c r="D712" s="82"/>
      <c r="F712" s="10"/>
      <c r="G712" s="11"/>
    </row>
    <row r="713" spans="1:7" x14ac:dyDescent="0.2">
      <c r="A713" s="57">
        <f t="shared" ca="1" si="20"/>
        <v>33550</v>
      </c>
      <c r="B713" s="50">
        <f t="shared" ca="1" si="21"/>
        <v>-26.775130846577969</v>
      </c>
      <c r="D713" s="82"/>
      <c r="F713" s="10"/>
      <c r="G713" s="11"/>
    </row>
    <row r="714" spans="1:7" x14ac:dyDescent="0.2">
      <c r="A714" s="57">
        <f t="shared" ca="1" si="20"/>
        <v>33600</v>
      </c>
      <c r="B714" s="50">
        <f t="shared" ca="1" si="21"/>
        <v>-26.615120843087638</v>
      </c>
      <c r="D714" s="82"/>
      <c r="F714" s="10"/>
      <c r="G714" s="11"/>
    </row>
    <row r="715" spans="1:7" x14ac:dyDescent="0.2">
      <c r="A715" s="57">
        <f t="shared" ca="1" si="20"/>
        <v>33650</v>
      </c>
      <c r="B715" s="50">
        <f t="shared" ca="1" si="21"/>
        <v>-26.459115599489067</v>
      </c>
      <c r="D715" s="82"/>
      <c r="F715" s="10"/>
      <c r="G715" s="11"/>
    </row>
    <row r="716" spans="1:7" x14ac:dyDescent="0.2">
      <c r="A716" s="57">
        <f t="shared" ca="1" si="20"/>
        <v>33700</v>
      </c>
      <c r="B716" s="50">
        <f t="shared" ca="1" si="21"/>
        <v>-26.306953015615914</v>
      </c>
      <c r="D716" s="82"/>
      <c r="F716" s="10"/>
      <c r="G716" s="11"/>
    </row>
    <row r="717" spans="1:7" x14ac:dyDescent="0.2">
      <c r="A717" s="57">
        <f t="shared" ca="1" si="20"/>
        <v>33750</v>
      </c>
      <c r="B717" s="50">
        <f t="shared" ca="1" si="21"/>
        <v>-26.158480823561657</v>
      </c>
      <c r="D717" s="82"/>
      <c r="F717" s="10"/>
      <c r="G717" s="11"/>
    </row>
    <row r="718" spans="1:7" x14ac:dyDescent="0.2">
      <c r="A718" s="57">
        <f t="shared" ca="1" si="20"/>
        <v>33800</v>
      </c>
      <c r="B718" s="50">
        <f t="shared" ca="1" si="21"/>
        <v>-26.013555808800529</v>
      </c>
      <c r="D718" s="82"/>
      <c r="F718" s="10"/>
      <c r="G718" s="11"/>
    </row>
    <row r="719" spans="1:7" x14ac:dyDescent="0.2">
      <c r="A719" s="57">
        <f t="shared" ca="1" si="20"/>
        <v>33850</v>
      </c>
      <c r="B719" s="50">
        <f t="shared" ca="1" si="21"/>
        <v>-25.87204310694311</v>
      </c>
      <c r="D719" s="82"/>
      <c r="F719" s="10"/>
      <c r="G719" s="11"/>
    </row>
    <row r="720" spans="1:7" x14ac:dyDescent="0.2">
      <c r="A720" s="57">
        <f t="shared" ca="1" si="20"/>
        <v>33900</v>
      </c>
      <c r="B720" s="50">
        <f t="shared" ca="1" si="21"/>
        <v>-25.733815567480825</v>
      </c>
      <c r="D720" s="82"/>
      <c r="F720" s="10"/>
      <c r="G720" s="11"/>
    </row>
    <row r="721" spans="1:7" x14ac:dyDescent="0.2">
      <c r="A721" s="57">
        <f t="shared" ca="1" si="20"/>
        <v>33950</v>
      </c>
      <c r="B721" s="50">
        <f t="shared" ca="1" si="21"/>
        <v>-25.598753177004632</v>
      </c>
      <c r="D721" s="82"/>
      <c r="F721" s="10"/>
      <c r="G721" s="11"/>
    </row>
    <row r="722" spans="1:7" x14ac:dyDescent="0.2">
      <c r="A722" s="57">
        <f t="shared" ca="1" si="20"/>
        <v>34000</v>
      </c>
      <c r="B722" s="50">
        <f t="shared" ca="1" si="21"/>
        <v>-25.466742535349258</v>
      </c>
      <c r="D722" s="82"/>
      <c r="F722" s="10"/>
      <c r="G722" s="11"/>
    </row>
    <row r="723" spans="1:7" x14ac:dyDescent="0.2">
      <c r="A723" s="57">
        <f t="shared" ca="1" si="20"/>
        <v>34050</v>
      </c>
      <c r="B723" s="50">
        <f t="shared" ca="1" si="21"/>
        <v>-25.337676378939939</v>
      </c>
      <c r="D723" s="82"/>
      <c r="F723" s="10"/>
      <c r="G723" s="11"/>
    </row>
    <row r="724" spans="1:7" x14ac:dyDescent="0.2">
      <c r="A724" s="57">
        <f t="shared" ca="1" si="20"/>
        <v>34100</v>
      </c>
      <c r="B724" s="50">
        <f t="shared" ca="1" si="21"/>
        <v>-25.211453146328211</v>
      </c>
      <c r="D724" s="82"/>
      <c r="F724" s="10"/>
      <c r="G724" s="11"/>
    </row>
    <row r="725" spans="1:7" x14ac:dyDescent="0.2">
      <c r="A725" s="57">
        <f t="shared" ca="1" si="20"/>
        <v>34150</v>
      </c>
      <c r="B725" s="50">
        <f t="shared" ca="1" si="21"/>
        <v>-25.087976581513402</v>
      </c>
      <c r="D725" s="82"/>
      <c r="F725" s="10"/>
      <c r="G725" s="11"/>
    </row>
    <row r="726" spans="1:7" x14ac:dyDescent="0.2">
      <c r="A726" s="57">
        <f t="shared" ca="1" si="20"/>
        <v>34200</v>
      </c>
      <c r="B726" s="50">
        <f t="shared" ca="1" si="21"/>
        <v>-24.967155371173902</v>
      </c>
      <c r="D726" s="82"/>
      <c r="F726" s="10"/>
      <c r="G726" s="11"/>
    </row>
    <row r="727" spans="1:7" x14ac:dyDescent="0.2">
      <c r="A727" s="57">
        <f t="shared" ca="1" si="20"/>
        <v>34250</v>
      </c>
      <c r="B727" s="50">
        <f t="shared" ca="1" si="21"/>
        <v>-24.848902812387937</v>
      </c>
      <c r="D727" s="82"/>
      <c r="F727" s="10"/>
      <c r="G727" s="11"/>
    </row>
    <row r="728" spans="1:7" x14ac:dyDescent="0.2">
      <c r="A728" s="57">
        <f t="shared" ca="1" si="20"/>
        <v>34300</v>
      </c>
      <c r="B728" s="50">
        <f t="shared" ca="1" si="21"/>
        <v>-24.733136507819733</v>
      </c>
      <c r="D728" s="82"/>
      <c r="F728" s="10"/>
      <c r="G728" s="11"/>
    </row>
    <row r="729" spans="1:7" x14ac:dyDescent="0.2">
      <c r="A729" s="57">
        <f t="shared" ca="1" si="20"/>
        <v>34350</v>
      </c>
      <c r="B729" s="50">
        <f t="shared" ca="1" si="21"/>
        <v>-24.619778085690985</v>
      </c>
      <c r="D729" s="82"/>
      <c r="F729" s="10"/>
      <c r="G729" s="11"/>
    </row>
    <row r="730" spans="1:7" x14ac:dyDescent="0.2">
      <c r="A730" s="57">
        <f t="shared" ca="1" si="20"/>
        <v>34400</v>
      </c>
      <c r="B730" s="50">
        <f t="shared" ca="1" si="21"/>
        <v>-24.508752942158033</v>
      </c>
      <c r="D730" s="82"/>
      <c r="F730" s="10"/>
      <c r="G730" s="11"/>
    </row>
    <row r="731" spans="1:7" x14ac:dyDescent="0.2">
      <c r="A731" s="57">
        <f t="shared" ca="1" si="20"/>
        <v>34450</v>
      </c>
      <c r="B731" s="50">
        <f t="shared" ca="1" si="21"/>
        <v>-24.399990003977116</v>
      </c>
      <c r="D731" s="82"/>
      <c r="F731" s="10"/>
      <c r="G731" s="11"/>
    </row>
    <row r="732" spans="1:7" x14ac:dyDescent="0.2">
      <c r="A732" s="57">
        <f t="shared" ca="1" si="20"/>
        <v>34500</v>
      </c>
      <c r="B732" s="50">
        <f t="shared" ca="1" si="21"/>
        <v>-24.293421509570411</v>
      </c>
      <c r="D732" s="82"/>
      <c r="F732" s="10"/>
      <c r="G732" s="11"/>
    </row>
    <row r="733" spans="1:7" x14ac:dyDescent="0.2">
      <c r="A733" s="57">
        <f t="shared" ca="1" si="20"/>
        <v>34550</v>
      </c>
      <c r="B733" s="50">
        <f t="shared" ca="1" si="21"/>
        <v>-24.188982806806806</v>
      </c>
      <c r="D733" s="82"/>
      <c r="F733" s="10"/>
      <c r="G733" s="11"/>
    </row>
    <row r="734" spans="1:7" x14ac:dyDescent="0.2">
      <c r="A734" s="57">
        <f t="shared" ca="1" si="20"/>
        <v>34600</v>
      </c>
      <c r="B734" s="50">
        <f t="shared" ca="1" si="21"/>
        <v>-24.086612165989365</v>
      </c>
      <c r="D734" s="82"/>
      <c r="F734" s="10"/>
      <c r="G734" s="11"/>
    </row>
    <row r="735" spans="1:7" x14ac:dyDescent="0.2">
      <c r="A735" s="57">
        <f t="shared" ca="1" si="20"/>
        <v>34650</v>
      </c>
      <c r="B735" s="50">
        <f t="shared" ca="1" si="21"/>
        <v>-23.986250606697372</v>
      </c>
      <c r="D735" s="82"/>
      <c r="F735" s="10"/>
      <c r="G735" s="11"/>
    </row>
    <row r="736" spans="1:7" x14ac:dyDescent="0.2">
      <c r="A736" s="57">
        <f t="shared" ca="1" si="20"/>
        <v>34700</v>
      </c>
      <c r="B736" s="50">
        <f t="shared" ca="1" si="21"/>
        <v>-23.887841737269454</v>
      </c>
      <c r="D736" s="82"/>
      <c r="F736" s="10"/>
      <c r="G736" s="11"/>
    </row>
    <row r="737" spans="1:7" x14ac:dyDescent="0.2">
      <c r="A737" s="57">
        <f t="shared" ca="1" si="20"/>
        <v>34750</v>
      </c>
      <c r="B737" s="50">
        <f t="shared" ca="1" si="21"/>
        <v>-23.791331605836152</v>
      </c>
      <c r="D737" s="82"/>
      <c r="F737" s="10"/>
      <c r="G737" s="11"/>
    </row>
    <row r="738" spans="1:7" x14ac:dyDescent="0.2">
      <c r="A738" s="57">
        <f t="shared" ca="1" si="20"/>
        <v>34800</v>
      </c>
      <c r="B738" s="50">
        <f t="shared" ca="1" si="21"/>
        <v>-23.696668561919005</v>
      </c>
      <c r="D738" s="82"/>
      <c r="F738" s="10"/>
      <c r="G738" s="11"/>
    </row>
    <row r="739" spans="1:7" x14ac:dyDescent="0.2">
      <c r="A739" s="57">
        <f t="shared" ca="1" si="20"/>
        <v>34850</v>
      </c>
      <c r="B739" s="50">
        <f t="shared" ca="1" si="21"/>
        <v>-23.603803127709291</v>
      </c>
      <c r="D739" s="82"/>
      <c r="F739" s="10"/>
      <c r="G739" s="11"/>
    </row>
    <row r="740" spans="1:7" x14ac:dyDescent="0.2">
      <c r="A740" s="57">
        <f t="shared" ca="1" si="20"/>
        <v>34900</v>
      </c>
      <c r="B740" s="50">
        <f t="shared" ca="1" si="21"/>
        <v>-23.512687878225403</v>
      </c>
      <c r="D740" s="82"/>
      <c r="F740" s="10"/>
      <c r="G740" s="11"/>
    </row>
    <row r="741" spans="1:7" x14ac:dyDescent="0.2">
      <c r="A741" s="57">
        <f t="shared" ca="1" si="20"/>
        <v>34950</v>
      </c>
      <c r="B741" s="50">
        <f t="shared" ca="1" si="21"/>
        <v>-23.423277329623691</v>
      </c>
      <c r="D741" s="82"/>
      <c r="F741" s="10"/>
      <c r="G741" s="11"/>
    </row>
    <row r="742" spans="1:7" x14ac:dyDescent="0.2">
      <c r="A742" s="57">
        <f t="shared" ca="1" si="20"/>
        <v>35000</v>
      </c>
      <c r="B742" s="50">
        <f t="shared" ca="1" si="21"/>
        <v>-23.335527835006381</v>
      </c>
      <c r="D742" s="82"/>
      <c r="F742" s="10"/>
      <c r="G742" s="11"/>
    </row>
    <row r="743" spans="1:7" x14ac:dyDescent="0.2">
      <c r="A743" s="57">
        <f t="shared" ca="1" si="20"/>
        <v>35050</v>
      </c>
      <c r="B743" s="50">
        <f t="shared" ca="1" si="21"/>
        <v>-23.249397487130516</v>
      </c>
      <c r="D743" s="82"/>
      <c r="F743" s="10"/>
      <c r="G743" s="11"/>
    </row>
    <row r="744" spans="1:7" x14ac:dyDescent="0.2">
      <c r="A744" s="57">
        <f t="shared" ca="1" si="20"/>
        <v>35100</v>
      </c>
      <c r="B744" s="50">
        <f t="shared" ca="1" si="21"/>
        <v>-23.164846027476635</v>
      </c>
      <c r="D744" s="82"/>
      <c r="F744" s="10"/>
      <c r="G744" s="11"/>
    </row>
    <row r="745" spans="1:7" x14ac:dyDescent="0.2">
      <c r="A745" s="57">
        <f t="shared" ca="1" si="20"/>
        <v>35150</v>
      </c>
      <c r="B745" s="50">
        <f t="shared" ca="1" si="21"/>
        <v>-23.081834761184844</v>
      </c>
      <c r="D745" s="82"/>
      <c r="F745" s="10"/>
      <c r="G745" s="11"/>
    </row>
    <row r="746" spans="1:7" x14ac:dyDescent="0.2">
      <c r="A746" s="57">
        <f t="shared" ca="1" si="20"/>
        <v>35200</v>
      </c>
      <c r="B746" s="50">
        <f t="shared" ca="1" si="21"/>
        <v>-23.000326477409722</v>
      </c>
      <c r="D746" s="82"/>
      <c r="F746" s="10"/>
      <c r="G746" s="11"/>
    </row>
    <row r="747" spans="1:7" x14ac:dyDescent="0.2">
      <c r="A747" s="57">
        <f t="shared" ref="A747:A810" ca="1" si="22">OFFSET(A747,-1,0)+f_stop/5000</f>
        <v>35250</v>
      </c>
      <c r="B747" s="50">
        <f t="shared" ref="B747:B810" ca="1" si="23">20*LOG(ABS(   (1/f_dec*SIN(f_dec*$A747/Fm*PI())/SIN($A747/Fm*PI()))^(order-2) * (1/f_dec2*SIN(f_dec2*$A747/Fm*PI())/SIN($A747/Fm*PI())) *  (1/(f_dec*n_avg)*SIN((f_dec*n_avg)*$A747/Fm*PI())/SIN($A747/Fm*PI()))    ))</f>
        <v>-22.920285374685115</v>
      </c>
      <c r="D747" s="82"/>
      <c r="F747" s="10"/>
      <c r="G747" s="11"/>
    </row>
    <row r="748" spans="1:7" x14ac:dyDescent="0.2">
      <c r="A748" s="57">
        <f t="shared" ca="1" si="22"/>
        <v>35300</v>
      </c>
      <c r="B748" s="50">
        <f t="shared" ca="1" si="23"/>
        <v>-22.84167699092518</v>
      </c>
      <c r="D748" s="82"/>
      <c r="F748" s="10"/>
      <c r="G748" s="11"/>
    </row>
    <row r="749" spans="1:7" x14ac:dyDescent="0.2">
      <c r="A749" s="57">
        <f t="shared" ca="1" si="22"/>
        <v>35350</v>
      </c>
      <c r="B749" s="50">
        <f t="shared" ca="1" si="23"/>
        <v>-22.764468137720691</v>
      </c>
      <c r="D749" s="82"/>
      <c r="F749" s="10"/>
      <c r="G749" s="11"/>
    </row>
    <row r="750" spans="1:7" x14ac:dyDescent="0.2">
      <c r="A750" s="57">
        <f t="shared" ca="1" si="22"/>
        <v>35400</v>
      </c>
      <c r="B750" s="50">
        <f t="shared" ca="1" si="23"/>
        <v>-22.688626838617871</v>
      </c>
      <c r="D750" s="82"/>
      <c r="F750" s="10"/>
      <c r="G750" s="11"/>
    </row>
    <row r="751" spans="1:7" x14ac:dyDescent="0.2">
      <c r="A751" s="57">
        <f t="shared" ca="1" si="22"/>
        <v>35450</v>
      </c>
      <c r="B751" s="50">
        <f t="shared" ca="1" si="23"/>
        <v>-22.614122271093699</v>
      </c>
      <c r="D751" s="82"/>
      <c r="F751" s="10"/>
      <c r="G751" s="11"/>
    </row>
    <row r="752" spans="1:7" x14ac:dyDescent="0.2">
      <c r="A752" s="57">
        <f t="shared" ca="1" si="22"/>
        <v>35500</v>
      </c>
      <c r="B752" s="50">
        <f t="shared" ca="1" si="23"/>
        <v>-22.540924711965204</v>
      </c>
      <c r="D752" s="82"/>
      <c r="F752" s="10"/>
      <c r="G752" s="11"/>
    </row>
    <row r="753" spans="1:7" x14ac:dyDescent="0.2">
      <c r="A753" s="57">
        <f t="shared" ca="1" si="22"/>
        <v>35550</v>
      </c>
      <c r="B753" s="50">
        <f t="shared" ca="1" si="23"/>
        <v>-22.469005485991701</v>
      </c>
      <c r="D753" s="82"/>
      <c r="F753" s="10"/>
      <c r="G753" s="11"/>
    </row>
    <row r="754" spans="1:7" x14ac:dyDescent="0.2">
      <c r="A754" s="57">
        <f t="shared" ca="1" si="22"/>
        <v>35600</v>
      </c>
      <c r="B754" s="50">
        <f t="shared" ca="1" si="23"/>
        <v>-22.398336917448564</v>
      </c>
      <c r="D754" s="82"/>
      <c r="F754" s="10"/>
      <c r="G754" s="11"/>
    </row>
    <row r="755" spans="1:7" x14ac:dyDescent="0.2">
      <c r="A755" s="57">
        <f t="shared" ca="1" si="22"/>
        <v>35650</v>
      </c>
      <c r="B755" s="50">
        <f t="shared" ca="1" si="23"/>
        <v>-22.328892284468644</v>
      </c>
      <c r="D755" s="82"/>
      <c r="F755" s="10"/>
      <c r="G755" s="11"/>
    </row>
    <row r="756" spans="1:7" x14ac:dyDescent="0.2">
      <c r="A756" s="57">
        <f t="shared" ca="1" si="22"/>
        <v>35700</v>
      </c>
      <c r="B756" s="50">
        <f t="shared" ca="1" si="23"/>
        <v>-22.260645775963773</v>
      </c>
      <c r="D756" s="82"/>
      <c r="F756" s="10"/>
      <c r="G756" s="11"/>
    </row>
    <row r="757" spans="1:7" x14ac:dyDescent="0.2">
      <c r="A757" s="57">
        <f t="shared" ca="1" si="22"/>
        <v>35750</v>
      </c>
      <c r="B757" s="50">
        <f t="shared" ca="1" si="23"/>
        <v>-22.193572450953319</v>
      </c>
      <c r="D757" s="82"/>
      <c r="F757" s="10"/>
      <c r="G757" s="11"/>
    </row>
    <row r="758" spans="1:7" x14ac:dyDescent="0.2">
      <c r="A758" s="57">
        <f t="shared" ca="1" si="22"/>
        <v>35800</v>
      </c>
      <c r="B758" s="50">
        <f t="shared" ca="1" si="23"/>
        <v>-22.127648200140285</v>
      </c>
      <c r="D758" s="82"/>
      <c r="F758" s="10"/>
      <c r="G758" s="11"/>
    </row>
    <row r="759" spans="1:7" x14ac:dyDescent="0.2">
      <c r="A759" s="57">
        <f t="shared" ca="1" si="22"/>
        <v>35850</v>
      </c>
      <c r="B759" s="50">
        <f t="shared" ca="1" si="23"/>
        <v>-22.062849709587468</v>
      </c>
      <c r="D759" s="82"/>
      <c r="F759" s="10"/>
      <c r="G759" s="11"/>
    </row>
    <row r="760" spans="1:7" x14ac:dyDescent="0.2">
      <c r="A760" s="57">
        <f t="shared" ca="1" si="22"/>
        <v>35900</v>
      </c>
      <c r="B760" s="50">
        <f t="shared" ca="1" si="23"/>
        <v>-21.999154426357475</v>
      </c>
      <c r="D760" s="82"/>
      <c r="F760" s="10"/>
      <c r="G760" s="11"/>
    </row>
    <row r="761" spans="1:7" x14ac:dyDescent="0.2">
      <c r="A761" s="57">
        <f t="shared" ca="1" si="22"/>
        <v>35950</v>
      </c>
      <c r="B761" s="50">
        <f t="shared" ca="1" si="23"/>
        <v>-21.936540525990633</v>
      </c>
      <c r="D761" s="82"/>
      <c r="F761" s="10"/>
      <c r="G761" s="11"/>
    </row>
    <row r="762" spans="1:7" x14ac:dyDescent="0.2">
      <c r="A762" s="57">
        <f t="shared" ca="1" si="22"/>
        <v>36000</v>
      </c>
      <c r="B762" s="50">
        <f t="shared" ca="1" si="23"/>
        <v>-21.874986881704054</v>
      </c>
      <c r="D762" s="82"/>
      <c r="F762" s="10"/>
      <c r="G762" s="11"/>
    </row>
    <row r="763" spans="1:7" x14ac:dyDescent="0.2">
      <c r="A763" s="57">
        <f t="shared" ca="1" si="22"/>
        <v>36050</v>
      </c>
      <c r="B763" s="50">
        <f t="shared" ca="1" si="23"/>
        <v>-21.814473035203605</v>
      </c>
      <c r="D763" s="82"/>
      <c r="F763" s="10"/>
      <c r="G763" s="11"/>
    </row>
    <row r="764" spans="1:7" x14ac:dyDescent="0.2">
      <c r="A764" s="57">
        <f t="shared" ca="1" si="22"/>
        <v>36100</v>
      </c>
      <c r="B764" s="50">
        <f t="shared" ca="1" si="23"/>
        <v>-21.754979169008777</v>
      </c>
      <c r="D764" s="82"/>
      <c r="F764" s="10"/>
      <c r="G764" s="11"/>
    </row>
    <row r="765" spans="1:7" x14ac:dyDescent="0.2">
      <c r="A765" s="57">
        <f t="shared" ca="1" si="22"/>
        <v>36150</v>
      </c>
      <c r="B765" s="50">
        <f t="shared" ca="1" si="23"/>
        <v>-21.696486080197019</v>
      </c>
      <c r="D765" s="82"/>
      <c r="F765" s="10"/>
      <c r="G765" s="11"/>
    </row>
    <row r="766" spans="1:7" x14ac:dyDescent="0.2">
      <c r="A766" s="57">
        <f t="shared" ca="1" si="22"/>
        <v>36200</v>
      </c>
      <c r="B766" s="50">
        <f t="shared" ca="1" si="23"/>
        <v>-21.638975155481308</v>
      </c>
      <c r="D766" s="82"/>
      <c r="F766" s="10"/>
      <c r="G766" s="11"/>
    </row>
    <row r="767" spans="1:7" x14ac:dyDescent="0.2">
      <c r="A767" s="57">
        <f t="shared" ca="1" si="22"/>
        <v>36250</v>
      </c>
      <c r="B767" s="50">
        <f t="shared" ca="1" si="23"/>
        <v>-21.582428347540457</v>
      </c>
      <c r="D767" s="82"/>
      <c r="F767" s="10"/>
      <c r="G767" s="11"/>
    </row>
    <row r="768" spans="1:7" x14ac:dyDescent="0.2">
      <c r="A768" s="57">
        <f t="shared" ca="1" si="22"/>
        <v>36300</v>
      </c>
      <c r="B768" s="50">
        <f t="shared" ca="1" si="23"/>
        <v>-21.526828152527344</v>
      </c>
      <c r="D768" s="82"/>
      <c r="F768" s="10"/>
      <c r="G768" s="11"/>
    </row>
    <row r="769" spans="1:7" x14ac:dyDescent="0.2">
      <c r="A769" s="57">
        <f t="shared" ca="1" si="22"/>
        <v>36350</v>
      </c>
      <c r="B769" s="50">
        <f t="shared" ca="1" si="23"/>
        <v>-21.472157588685576</v>
      </c>
      <c r="D769" s="82"/>
      <c r="F769" s="10"/>
      <c r="G769" s="11"/>
    </row>
    <row r="770" spans="1:7" x14ac:dyDescent="0.2">
      <c r="A770" s="57">
        <f t="shared" ca="1" si="22"/>
        <v>36400</v>
      </c>
      <c r="B770" s="50">
        <f t="shared" ca="1" si="23"/>
        <v>-21.418400176009499</v>
      </c>
      <c r="D770" s="82"/>
      <c r="F770" s="10"/>
      <c r="G770" s="11"/>
    </row>
    <row r="771" spans="1:7" x14ac:dyDescent="0.2">
      <c r="A771" s="57">
        <f t="shared" ca="1" si="22"/>
        <v>36450</v>
      </c>
      <c r="B771" s="50">
        <f t="shared" ca="1" si="23"/>
        <v>-21.365539916887219</v>
      </c>
      <c r="D771" s="82"/>
      <c r="F771" s="10"/>
      <c r="G771" s="11"/>
    </row>
    <row r="772" spans="1:7" x14ac:dyDescent="0.2">
      <c r="A772" s="57">
        <f t="shared" ca="1" si="22"/>
        <v>36500</v>
      </c>
      <c r="B772" s="50">
        <f t="shared" ca="1" si="23"/>
        <v>-21.313561277670164</v>
      </c>
      <c r="D772" s="82"/>
      <c r="F772" s="10"/>
      <c r="G772" s="11"/>
    </row>
    <row r="773" spans="1:7" x14ac:dyDescent="0.2">
      <c r="A773" s="57">
        <f t="shared" ca="1" si="22"/>
        <v>36550</v>
      </c>
      <c r="B773" s="50">
        <f t="shared" ca="1" si="23"/>
        <v>-21.262449171116401</v>
      </c>
      <c r="D773" s="82"/>
      <c r="F773" s="10"/>
      <c r="G773" s="11"/>
    </row>
    <row r="774" spans="1:7" x14ac:dyDescent="0.2">
      <c r="A774" s="57">
        <f t="shared" ca="1" si="22"/>
        <v>36600</v>
      </c>
      <c r="B774" s="50">
        <f t="shared" ca="1" si="23"/>
        <v>-21.212188939658688</v>
      </c>
      <c r="D774" s="82"/>
      <c r="F774" s="10"/>
      <c r="G774" s="11"/>
    </row>
    <row r="775" spans="1:7" x14ac:dyDescent="0.2">
      <c r="A775" s="57">
        <f t="shared" ca="1" si="22"/>
        <v>36650</v>
      </c>
      <c r="B775" s="50">
        <f t="shared" ca="1" si="23"/>
        <v>-21.162766339450965</v>
      </c>
      <c r="D775" s="82"/>
      <c r="F775" s="10"/>
      <c r="G775" s="11"/>
    </row>
    <row r="776" spans="1:7" x14ac:dyDescent="0.2">
      <c r="A776" s="57">
        <f t="shared" ca="1" si="22"/>
        <v>36700</v>
      </c>
      <c r="B776" s="50">
        <f t="shared" ca="1" si="23"/>
        <v>-21.114167525150485</v>
      </c>
      <c r="D776" s="82"/>
      <c r="F776" s="10"/>
      <c r="G776" s="11"/>
    </row>
    <row r="777" spans="1:7" x14ac:dyDescent="0.2">
      <c r="A777" s="57">
        <f t="shared" ca="1" si="22"/>
        <v>36750</v>
      </c>
      <c r="B777" s="50">
        <f t="shared" ca="1" si="23"/>
        <v>-21.066379035395109</v>
      </c>
      <c r="D777" s="82"/>
      <c r="F777" s="10"/>
      <c r="G777" s="11"/>
    </row>
    <row r="778" spans="1:7" x14ac:dyDescent="0.2">
      <c r="A778" s="57">
        <f t="shared" ca="1" si="22"/>
        <v>36800</v>
      </c>
      <c r="B778" s="50">
        <f t="shared" ca="1" si="23"/>
        <v>-21.019387778938032</v>
      </c>
      <c r="D778" s="82"/>
      <c r="F778" s="10"/>
      <c r="G778" s="11"/>
    </row>
    <row r="779" spans="1:7" x14ac:dyDescent="0.2">
      <c r="A779" s="57">
        <f t="shared" ca="1" si="22"/>
        <v>36850</v>
      </c>
      <c r="B779" s="50">
        <f t="shared" ca="1" si="23"/>
        <v>-20.973181021404773</v>
      </c>
      <c r="D779" s="82"/>
      <c r="F779" s="10"/>
      <c r="G779" s="11"/>
    </row>
    <row r="780" spans="1:7" x14ac:dyDescent="0.2">
      <c r="A780" s="57">
        <f t="shared" ca="1" si="22"/>
        <v>36900</v>
      </c>
      <c r="B780" s="50">
        <f t="shared" ca="1" si="23"/>
        <v>-20.927746372638907</v>
      </c>
      <c r="D780" s="82"/>
      <c r="F780" s="10"/>
      <c r="G780" s="11"/>
    </row>
    <row r="781" spans="1:7" x14ac:dyDescent="0.2">
      <c r="A781" s="57">
        <f t="shared" ca="1" si="22"/>
        <v>36950</v>
      </c>
      <c r="B781" s="50">
        <f t="shared" ca="1" si="23"/>
        <v>-20.883071774605682</v>
      </c>
      <c r="D781" s="82"/>
      <c r="F781" s="10"/>
      <c r="G781" s="11"/>
    </row>
    <row r="782" spans="1:7" x14ac:dyDescent="0.2">
      <c r="A782" s="57">
        <f t="shared" ca="1" si="22"/>
        <v>37000</v>
      </c>
      <c r="B782" s="50">
        <f t="shared" ca="1" si="23"/>
        <v>-20.839145489824201</v>
      </c>
      <c r="D782" s="82"/>
      <c r="F782" s="10"/>
      <c r="G782" s="11"/>
    </row>
    <row r="783" spans="1:7" x14ac:dyDescent="0.2">
      <c r="A783" s="57">
        <f t="shared" ca="1" si="22"/>
        <v>37050</v>
      </c>
      <c r="B783" s="50">
        <f t="shared" ca="1" si="23"/>
        <v>-20.795956090300649</v>
      </c>
      <c r="D783" s="82"/>
      <c r="F783" s="10"/>
      <c r="G783" s="11"/>
    </row>
    <row r="784" spans="1:7" x14ac:dyDescent="0.2">
      <c r="A784" s="57">
        <f t="shared" ca="1" si="22"/>
        <v>37100</v>
      </c>
      <c r="B784" s="50">
        <f t="shared" ca="1" si="23"/>
        <v>-20.753492446936939</v>
      </c>
      <c r="D784" s="82"/>
      <c r="F784" s="10"/>
      <c r="G784" s="11"/>
    </row>
    <row r="785" spans="1:7" x14ac:dyDescent="0.2">
      <c r="A785" s="57">
        <f t="shared" ca="1" si="22"/>
        <v>37150</v>
      </c>
      <c r="B785" s="50">
        <f t="shared" ca="1" si="23"/>
        <v>-20.71174371939026</v>
      </c>
      <c r="D785" s="82"/>
      <c r="F785" s="10"/>
      <c r="G785" s="11"/>
    </row>
    <row r="786" spans="1:7" x14ac:dyDescent="0.2">
      <c r="A786" s="57">
        <f t="shared" ca="1" si="22"/>
        <v>37200</v>
      </c>
      <c r="B786" s="50">
        <f t="shared" ca="1" si="23"/>
        <v>-20.670699346360976</v>
      </c>
      <c r="D786" s="82"/>
      <c r="F786" s="10"/>
      <c r="G786" s="11"/>
    </row>
    <row r="787" spans="1:7" x14ac:dyDescent="0.2">
      <c r="A787" s="57">
        <f t="shared" ca="1" si="22"/>
        <v>37250</v>
      </c>
      <c r="B787" s="50">
        <f t="shared" ca="1" si="23"/>
        <v>-20.630349036287015</v>
      </c>
      <c r="D787" s="82"/>
      <c r="F787" s="10"/>
      <c r="G787" s="11"/>
    </row>
    <row r="788" spans="1:7" x14ac:dyDescent="0.2">
      <c r="A788" s="57">
        <f t="shared" ca="1" si="22"/>
        <v>37300</v>
      </c>
      <c r="B788" s="50">
        <f t="shared" ca="1" si="23"/>
        <v>-20.590682758425004</v>
      </c>
      <c r="D788" s="82"/>
      <c r="F788" s="10"/>
      <c r="G788" s="11"/>
    </row>
    <row r="789" spans="1:7" x14ac:dyDescent="0.2">
      <c r="A789" s="57">
        <f t="shared" ca="1" si="22"/>
        <v>37350</v>
      </c>
      <c r="B789" s="50">
        <f t="shared" ca="1" si="23"/>
        <v>-20.551690734298504</v>
      </c>
      <c r="D789" s="82"/>
      <c r="F789" s="10"/>
      <c r="G789" s="11"/>
    </row>
    <row r="790" spans="1:7" x14ac:dyDescent="0.2">
      <c r="A790" s="57">
        <f t="shared" ca="1" si="22"/>
        <v>37400</v>
      </c>
      <c r="B790" s="50">
        <f t="shared" ca="1" si="23"/>
        <v>-20.513363429495808</v>
      </c>
      <c r="D790" s="82"/>
      <c r="F790" s="10"/>
      <c r="G790" s="11"/>
    </row>
    <row r="791" spans="1:7" x14ac:dyDescent="0.2">
      <c r="A791" s="57">
        <f t="shared" ca="1" si="22"/>
        <v>37450</v>
      </c>
      <c r="B791" s="50">
        <f t="shared" ca="1" si="23"/>
        <v>-20.475691545800071</v>
      </c>
      <c r="D791" s="82"/>
      <c r="F791" s="10"/>
      <c r="G791" s="11"/>
    </row>
    <row r="792" spans="1:7" x14ac:dyDescent="0.2">
      <c r="A792" s="57">
        <f t="shared" ca="1" si="22"/>
        <v>37500</v>
      </c>
      <c r="B792" s="50">
        <f t="shared" ca="1" si="23"/>
        <v>-20.438666013635828</v>
      </c>
      <c r="D792" s="82"/>
      <c r="F792" s="10"/>
      <c r="G792" s="11"/>
    </row>
    <row r="793" spans="1:7" x14ac:dyDescent="0.2">
      <c r="A793" s="57">
        <f t="shared" ca="1" si="22"/>
        <v>37550</v>
      </c>
      <c r="B793" s="50">
        <f t="shared" ca="1" si="23"/>
        <v>-20.402277984816926</v>
      </c>
      <c r="D793" s="82"/>
      <c r="F793" s="10"/>
      <c r="G793" s="11"/>
    </row>
    <row r="794" spans="1:7" x14ac:dyDescent="0.2">
      <c r="A794" s="57">
        <f t="shared" ca="1" si="22"/>
        <v>37600</v>
      </c>
      <c r="B794" s="50">
        <f t="shared" ca="1" si="23"/>
        <v>-20.366518825581185</v>
      </c>
      <c r="D794" s="82"/>
      <c r="F794" s="10"/>
      <c r="G794" s="11"/>
    </row>
    <row r="795" spans="1:7" x14ac:dyDescent="0.2">
      <c r="A795" s="57">
        <f t="shared" ca="1" si="22"/>
        <v>37650</v>
      </c>
      <c r="B795" s="50">
        <f t="shared" ca="1" si="23"/>
        <v>-20.331380109898799</v>
      </c>
      <c r="D795" s="82"/>
      <c r="F795" s="10"/>
      <c r="G795" s="11"/>
    </row>
    <row r="796" spans="1:7" x14ac:dyDescent="0.2">
      <c r="A796" s="57">
        <f t="shared" ca="1" si="22"/>
        <v>37700</v>
      </c>
      <c r="B796" s="50">
        <f t="shared" ca="1" si="23"/>
        <v>-20.296853613041343</v>
      </c>
      <c r="D796" s="82"/>
      <c r="F796" s="10"/>
      <c r="G796" s="11"/>
    </row>
    <row r="797" spans="1:7" x14ac:dyDescent="0.2">
      <c r="A797" s="57">
        <f t="shared" ca="1" si="22"/>
        <v>37750</v>
      </c>
      <c r="B797" s="50">
        <f t="shared" ca="1" si="23"/>
        <v>-20.262931305399366</v>
      </c>
      <c r="D797" s="82"/>
      <c r="F797" s="10"/>
      <c r="G797" s="11"/>
    </row>
    <row r="798" spans="1:7" x14ac:dyDescent="0.2">
      <c r="A798" s="57">
        <f t="shared" ca="1" si="22"/>
        <v>37800</v>
      </c>
      <c r="B798" s="50">
        <f t="shared" ca="1" si="23"/>
        <v>-20.229605346537344</v>
      </c>
      <c r="D798" s="82"/>
      <c r="F798" s="10"/>
      <c r="G798" s="11"/>
    </row>
    <row r="799" spans="1:7" x14ac:dyDescent="0.2">
      <c r="A799" s="57">
        <f t="shared" ca="1" si="22"/>
        <v>37850</v>
      </c>
      <c r="B799" s="50">
        <f t="shared" ca="1" si="23"/>
        <v>-20.196868079474907</v>
      </c>
      <c r="D799" s="82"/>
      <c r="F799" s="10"/>
      <c r="G799" s="11"/>
    </row>
    <row r="800" spans="1:7" x14ac:dyDescent="0.2">
      <c r="A800" s="57">
        <f t="shared" ca="1" si="22"/>
        <v>37900</v>
      </c>
      <c r="B800" s="50">
        <f t="shared" ca="1" si="23"/>
        <v>-20.164712025184258</v>
      </c>
      <c r="D800" s="82"/>
      <c r="F800" s="10"/>
      <c r="G800" s="11"/>
    </row>
    <row r="801" spans="1:7" x14ac:dyDescent="0.2">
      <c r="A801" s="57">
        <f t="shared" ca="1" si="22"/>
        <v>37950</v>
      </c>
      <c r="B801" s="50">
        <f t="shared" ca="1" si="23"/>
        <v>-20.133129877294039</v>
      </c>
      <c r="D801" s="82"/>
      <c r="F801" s="10"/>
      <c r="G801" s="11"/>
    </row>
    <row r="802" spans="1:7" x14ac:dyDescent="0.2">
      <c r="A802" s="57">
        <f t="shared" ca="1" si="22"/>
        <v>38000</v>
      </c>
      <c r="B802" s="50">
        <f t="shared" ca="1" si="23"/>
        <v>-20.102114496990392</v>
      </c>
      <c r="D802" s="82"/>
      <c r="F802" s="10"/>
      <c r="G802" s="11"/>
    </row>
    <row r="803" spans="1:7" x14ac:dyDescent="0.2">
      <c r="A803" s="57">
        <f t="shared" ca="1" si="22"/>
        <v>38050</v>
      </c>
      <c r="B803" s="50">
        <f t="shared" ca="1" si="23"/>
        <v>-20.071658908106574</v>
      </c>
      <c r="D803" s="82"/>
      <c r="F803" s="10"/>
      <c r="G803" s="11"/>
    </row>
    <row r="804" spans="1:7" x14ac:dyDescent="0.2">
      <c r="A804" s="57">
        <f t="shared" ca="1" si="22"/>
        <v>38100</v>
      </c>
      <c r="B804" s="50">
        <f t="shared" ca="1" si="23"/>
        <v>-20.041756292392755</v>
      </c>
      <c r="D804" s="82"/>
      <c r="F804" s="10"/>
      <c r="G804" s="11"/>
    </row>
    <row r="805" spans="1:7" x14ac:dyDescent="0.2">
      <c r="A805" s="57">
        <f t="shared" ca="1" si="22"/>
        <v>38150</v>
      </c>
      <c r="B805" s="50">
        <f t="shared" ca="1" si="23"/>
        <v>-20.012399984958154</v>
      </c>
      <c r="D805" s="82"/>
      <c r="F805" s="10"/>
      <c r="G805" s="11"/>
    </row>
    <row r="806" spans="1:7" x14ac:dyDescent="0.2">
      <c r="A806" s="57">
        <f t="shared" ca="1" si="22"/>
        <v>38200</v>
      </c>
      <c r="B806" s="50">
        <f t="shared" ca="1" si="23"/>
        <v>-19.983583469878145</v>
      </c>
      <c r="D806" s="82"/>
      <c r="F806" s="10"/>
      <c r="G806" s="11"/>
    </row>
    <row r="807" spans="1:7" x14ac:dyDescent="0.2">
      <c r="A807" s="57">
        <f t="shared" ca="1" si="22"/>
        <v>38250</v>
      </c>
      <c r="B807" s="50">
        <f t="shared" ca="1" si="23"/>
        <v>-19.955300375959077</v>
      </c>
      <c r="D807" s="82"/>
      <c r="F807" s="10"/>
      <c r="G807" s="11"/>
    </row>
    <row r="808" spans="1:7" x14ac:dyDescent="0.2">
      <c r="A808" s="57">
        <f t="shared" ca="1" si="22"/>
        <v>38300</v>
      </c>
      <c r="B808" s="50">
        <f t="shared" ca="1" si="23"/>
        <v>-19.927544472654269</v>
      </c>
      <c r="D808" s="82"/>
      <c r="F808" s="10"/>
      <c r="G808" s="11"/>
    </row>
    <row r="809" spans="1:7" x14ac:dyDescent="0.2">
      <c r="A809" s="57">
        <f t="shared" ca="1" si="22"/>
        <v>38350</v>
      </c>
      <c r="B809" s="50">
        <f t="shared" ca="1" si="23"/>
        <v>-19.900309666124592</v>
      </c>
      <c r="D809" s="82"/>
      <c r="F809" s="10"/>
      <c r="G809" s="11"/>
    </row>
    <row r="810" spans="1:7" x14ac:dyDescent="0.2">
      <c r="A810" s="57">
        <f t="shared" ca="1" si="22"/>
        <v>38400</v>
      </c>
      <c r="B810" s="50">
        <f t="shared" ca="1" si="23"/>
        <v>-19.87358999543768</v>
      </c>
      <c r="D810" s="82"/>
      <c r="F810" s="10"/>
      <c r="G810" s="11"/>
    </row>
    <row r="811" spans="1:7" x14ac:dyDescent="0.2">
      <c r="A811" s="57">
        <f t="shared" ref="A811:A874" ca="1" si="24">OFFSET(A811,-1,0)+f_stop/5000</f>
        <v>38450</v>
      </c>
      <c r="B811" s="50">
        <f t="shared" ref="B811:B874" ca="1" si="25">20*LOG(ABS(   (1/f_dec*SIN(f_dec*$A811/Fm*PI())/SIN($A811/Fm*PI()))^(order-2) * (1/f_dec2*SIN(f_dec2*$A811/Fm*PI())/SIN($A811/Fm*PI())) *  (1/(f_dec*n_avg)*SIN((f_dec*n_avg)*$A811/Fm*PI())/SIN($A811/Fm*PI()))    ))</f>
        <v>-19.847379628899901</v>
      </c>
      <c r="D811" s="82"/>
      <c r="F811" s="10"/>
      <c r="G811" s="11"/>
    </row>
    <row r="812" spans="1:7" x14ac:dyDescent="0.2">
      <c r="A812" s="57">
        <f t="shared" ca="1" si="24"/>
        <v>38500</v>
      </c>
      <c r="B812" s="50">
        <f t="shared" ca="1" si="25"/>
        <v>-19.821672860515665</v>
      </c>
      <c r="D812" s="82"/>
      <c r="F812" s="10"/>
      <c r="G812" s="11"/>
    </row>
    <row r="813" spans="1:7" x14ac:dyDescent="0.2">
      <c r="A813" s="57">
        <f t="shared" ca="1" si="24"/>
        <v>38550</v>
      </c>
      <c r="B813" s="50">
        <f t="shared" ca="1" si="25"/>
        <v>-19.796464106568724</v>
      </c>
      <c r="D813" s="82"/>
      <c r="F813" s="10"/>
      <c r="G813" s="11"/>
    </row>
    <row r="814" spans="1:7" x14ac:dyDescent="0.2">
      <c r="A814" s="57">
        <f t="shared" ca="1" si="24"/>
        <v>38600</v>
      </c>
      <c r="B814" s="50">
        <f t="shared" ca="1" si="25"/>
        <v>-19.771747902320538</v>
      </c>
      <c r="D814" s="82"/>
      <c r="F814" s="10"/>
      <c r="G814" s="11"/>
    </row>
    <row r="815" spans="1:7" x14ac:dyDescent="0.2">
      <c r="A815" s="57">
        <f t="shared" ca="1" si="24"/>
        <v>38650</v>
      </c>
      <c r="B815" s="50">
        <f t="shared" ca="1" si="25"/>
        <v>-19.747518898820932</v>
      </c>
      <c r="D815" s="82"/>
      <c r="F815" s="10"/>
      <c r="G815" s="11"/>
    </row>
    <row r="816" spans="1:7" x14ac:dyDescent="0.2">
      <c r="A816" s="57">
        <f t="shared" ca="1" si="24"/>
        <v>38700</v>
      </c>
      <c r="B816" s="50">
        <f t="shared" ca="1" si="25"/>
        <v>-19.723771859826485</v>
      </c>
      <c r="D816" s="82"/>
      <c r="F816" s="10"/>
      <c r="G816" s="11"/>
    </row>
    <row r="817" spans="1:7" x14ac:dyDescent="0.2">
      <c r="A817" s="57">
        <f t="shared" ca="1" si="24"/>
        <v>38750</v>
      </c>
      <c r="B817" s="50">
        <f t="shared" ca="1" si="25"/>
        <v>-19.700501658822404</v>
      </c>
      <c r="D817" s="82"/>
      <c r="F817" s="10"/>
      <c r="G817" s="11"/>
    </row>
    <row r="818" spans="1:7" x14ac:dyDescent="0.2">
      <c r="A818" s="57">
        <f t="shared" ca="1" si="24"/>
        <v>38800</v>
      </c>
      <c r="B818" s="50">
        <f t="shared" ca="1" si="25"/>
        <v>-19.677703276143667</v>
      </c>
      <c r="D818" s="82"/>
      <c r="F818" s="10"/>
      <c r="G818" s="11"/>
    </row>
    <row r="819" spans="1:7" x14ac:dyDescent="0.2">
      <c r="A819" s="57">
        <f t="shared" ca="1" si="24"/>
        <v>38850</v>
      </c>
      <c r="B819" s="50">
        <f t="shared" ca="1" si="25"/>
        <v>-19.655371796191574</v>
      </c>
      <c r="D819" s="82"/>
      <c r="F819" s="10"/>
      <c r="G819" s="11"/>
    </row>
    <row r="820" spans="1:7" x14ac:dyDescent="0.2">
      <c r="A820" s="57">
        <f t="shared" ca="1" si="24"/>
        <v>38900</v>
      </c>
      <c r="B820" s="50">
        <f t="shared" ca="1" si="25"/>
        <v>-19.633502404741954</v>
      </c>
      <c r="D820" s="82"/>
      <c r="F820" s="10"/>
      <c r="G820" s="11"/>
    </row>
    <row r="821" spans="1:7" x14ac:dyDescent="0.2">
      <c r="A821" s="57">
        <f t="shared" ca="1" si="24"/>
        <v>38950</v>
      </c>
      <c r="B821" s="50">
        <f t="shared" ca="1" si="25"/>
        <v>-19.612090386341386</v>
      </c>
      <c r="D821" s="82"/>
      <c r="F821" s="10"/>
      <c r="G821" s="11"/>
    </row>
    <row r="822" spans="1:7" x14ac:dyDescent="0.2">
      <c r="A822" s="57">
        <f t="shared" ca="1" si="24"/>
        <v>39000</v>
      </c>
      <c r="B822" s="50">
        <f t="shared" ca="1" si="25"/>
        <v>-19.591131121788145</v>
      </c>
      <c r="D822" s="82"/>
      <c r="F822" s="10"/>
      <c r="G822" s="11"/>
    </row>
    <row r="823" spans="1:7" x14ac:dyDescent="0.2">
      <c r="A823" s="57">
        <f t="shared" ca="1" si="24"/>
        <v>39050</v>
      </c>
      <c r="B823" s="50">
        <f t="shared" ca="1" si="25"/>
        <v>-19.570620085694436</v>
      </c>
      <c r="D823" s="82"/>
      <c r="F823" s="10"/>
      <c r="G823" s="11"/>
    </row>
    <row r="824" spans="1:7" x14ac:dyDescent="0.2">
      <c r="A824" s="57">
        <f t="shared" ca="1" si="24"/>
        <v>39100</v>
      </c>
      <c r="B824" s="50">
        <f t="shared" ca="1" si="25"/>
        <v>-19.550552844127001</v>
      </c>
      <c r="D824" s="82"/>
      <c r="F824" s="10"/>
      <c r="G824" s="11"/>
    </row>
    <row r="825" spans="1:7" x14ac:dyDescent="0.2">
      <c r="A825" s="57">
        <f t="shared" ca="1" si="24"/>
        <v>39150</v>
      </c>
      <c r="B825" s="50">
        <f t="shared" ca="1" si="25"/>
        <v>-19.530925052322949</v>
      </c>
      <c r="D825" s="82"/>
      <c r="F825" s="10"/>
      <c r="G825" s="11"/>
    </row>
    <row r="826" spans="1:7" x14ac:dyDescent="0.2">
      <c r="A826" s="57">
        <f t="shared" ca="1" si="24"/>
        <v>39200</v>
      </c>
      <c r="B826" s="50">
        <f t="shared" ca="1" si="25"/>
        <v>-19.51173245247805</v>
      </c>
      <c r="D826" s="82"/>
      <c r="F826" s="10"/>
      <c r="G826" s="11"/>
    </row>
    <row r="827" spans="1:7" x14ac:dyDescent="0.2">
      <c r="A827" s="57">
        <f t="shared" ca="1" si="24"/>
        <v>39250</v>
      </c>
      <c r="B827" s="50">
        <f t="shared" ca="1" si="25"/>
        <v>-19.492970871604761</v>
      </c>
      <c r="D827" s="82"/>
      <c r="F827" s="10"/>
      <c r="G827" s="11"/>
    </row>
    <row r="828" spans="1:7" x14ac:dyDescent="0.2">
      <c r="A828" s="57">
        <f t="shared" ca="1" si="24"/>
        <v>39300</v>
      </c>
      <c r="B828" s="50">
        <f t="shared" ca="1" si="25"/>
        <v>-19.474636219457388</v>
      </c>
      <c r="D828" s="82"/>
      <c r="F828" s="10"/>
      <c r="G828" s="11"/>
    </row>
    <row r="829" spans="1:7" x14ac:dyDescent="0.2">
      <c r="A829" s="57">
        <f t="shared" ca="1" si="24"/>
        <v>39350</v>
      </c>
      <c r="B829" s="50">
        <f t="shared" ca="1" si="25"/>
        <v>-19.456724486521889</v>
      </c>
      <c r="D829" s="82"/>
      <c r="F829" s="10"/>
      <c r="G829" s="11"/>
    </row>
    <row r="830" spans="1:7" x14ac:dyDescent="0.2">
      <c r="A830" s="57">
        <f t="shared" ca="1" si="24"/>
        <v>39400</v>
      </c>
      <c r="B830" s="50">
        <f t="shared" ca="1" si="25"/>
        <v>-19.439231742067903</v>
      </c>
      <c r="D830" s="82"/>
      <c r="F830" s="10"/>
      <c r="G830" s="11"/>
    </row>
    <row r="831" spans="1:7" x14ac:dyDescent="0.2">
      <c r="A831" s="57">
        <f t="shared" ca="1" si="24"/>
        <v>39450</v>
      </c>
      <c r="B831" s="50">
        <f t="shared" ca="1" si="25"/>
        <v>-19.422154132260768</v>
      </c>
      <c r="D831" s="82"/>
      <c r="F831" s="10"/>
      <c r="G831" s="11"/>
    </row>
    <row r="832" spans="1:7" x14ac:dyDescent="0.2">
      <c r="A832" s="57">
        <f t="shared" ca="1" si="24"/>
        <v>39500</v>
      </c>
      <c r="B832" s="50">
        <f t="shared" ca="1" si="25"/>
        <v>-19.405487878331378</v>
      </c>
      <c r="D832" s="82"/>
      <c r="F832" s="10"/>
      <c r="G832" s="11"/>
    </row>
    <row r="833" spans="1:7" x14ac:dyDescent="0.2">
      <c r="A833" s="57">
        <f t="shared" ca="1" si="24"/>
        <v>39550</v>
      </c>
      <c r="B833" s="50">
        <f t="shared" ca="1" si="25"/>
        <v>-19.389229274801622</v>
      </c>
      <c r="D833" s="82"/>
      <c r="F833" s="10"/>
      <c r="G833" s="11"/>
    </row>
    <row r="834" spans="1:7" x14ac:dyDescent="0.2">
      <c r="A834" s="57">
        <f t="shared" ca="1" si="24"/>
        <v>39600</v>
      </c>
      <c r="B834" s="50">
        <f t="shared" ca="1" si="25"/>
        <v>-19.373374687763715</v>
      </c>
      <c r="D834" s="82"/>
      <c r="F834" s="10"/>
      <c r="G834" s="11"/>
    </row>
    <row r="835" spans="1:7" x14ac:dyDescent="0.2">
      <c r="A835" s="57">
        <f t="shared" ca="1" si="24"/>
        <v>39650</v>
      </c>
      <c r="B835" s="50">
        <f t="shared" ca="1" si="25"/>
        <v>-19.35792055321113</v>
      </c>
      <c r="D835" s="82"/>
      <c r="F835" s="10"/>
      <c r="G835" s="11"/>
    </row>
    <row r="836" spans="1:7" x14ac:dyDescent="0.2">
      <c r="A836" s="57">
        <f t="shared" ca="1" si="24"/>
        <v>39700</v>
      </c>
      <c r="B836" s="50">
        <f t="shared" ca="1" si="25"/>
        <v>-19.342863375419562</v>
      </c>
      <c r="D836" s="82"/>
      <c r="F836" s="10"/>
      <c r="G836" s="11"/>
    </row>
    <row r="837" spans="1:7" x14ac:dyDescent="0.2">
      <c r="A837" s="57">
        <f t="shared" ca="1" si="24"/>
        <v>39750</v>
      </c>
      <c r="B837" s="50">
        <f t="shared" ca="1" si="25"/>
        <v>-19.328199725376081</v>
      </c>
      <c r="D837" s="82"/>
      <c r="F837" s="10"/>
      <c r="G837" s="11"/>
    </row>
    <row r="838" spans="1:7" x14ac:dyDescent="0.2">
      <c r="A838" s="57">
        <f t="shared" ca="1" si="24"/>
        <v>39800</v>
      </c>
      <c r="B838" s="50">
        <f t="shared" ca="1" si="25"/>
        <v>-19.313926239254737</v>
      </c>
      <c r="D838" s="82"/>
      <c r="F838" s="10"/>
      <c r="G838" s="11"/>
    </row>
    <row r="839" spans="1:7" x14ac:dyDescent="0.2">
      <c r="A839" s="57">
        <f t="shared" ca="1" si="24"/>
        <v>39850</v>
      </c>
      <c r="B839" s="50">
        <f t="shared" ca="1" si="25"/>
        <v>-19.300039616937074</v>
      </c>
      <c r="D839" s="82"/>
      <c r="F839" s="10"/>
      <c r="G839" s="11"/>
    </row>
    <row r="840" spans="1:7" x14ac:dyDescent="0.2">
      <c r="A840" s="57">
        <f t="shared" ca="1" si="24"/>
        <v>39900</v>
      </c>
      <c r="B840" s="50">
        <f t="shared" ca="1" si="25"/>
        <v>-19.286536620575934</v>
      </c>
      <c r="D840" s="82"/>
      <c r="F840" s="10"/>
      <c r="G840" s="11"/>
    </row>
    <row r="841" spans="1:7" x14ac:dyDescent="0.2">
      <c r="A841" s="57">
        <f t="shared" ca="1" si="24"/>
        <v>39950</v>
      </c>
      <c r="B841" s="50">
        <f t="shared" ca="1" si="25"/>
        <v>-19.273414073201099</v>
      </c>
      <c r="D841" s="82"/>
      <c r="F841" s="10"/>
      <c r="G841" s="11"/>
    </row>
    <row r="842" spans="1:7" x14ac:dyDescent="0.2">
      <c r="A842" s="57">
        <f t="shared" ca="1" si="24"/>
        <v>40000</v>
      </c>
      <c r="B842" s="50">
        <f t="shared" ca="1" si="25"/>
        <v>-19.260668857365321</v>
      </c>
      <c r="D842" s="82"/>
      <c r="F842" s="10"/>
      <c r="G842" s="11"/>
    </row>
    <row r="843" spans="1:7" x14ac:dyDescent="0.2">
      <c r="A843" s="57">
        <f t="shared" ca="1" si="24"/>
        <v>40050</v>
      </c>
      <c r="B843" s="50">
        <f t="shared" ca="1" si="25"/>
        <v>-19.248297913829351</v>
      </c>
      <c r="D843" s="82"/>
      <c r="F843" s="10"/>
      <c r="G843" s="11"/>
    </row>
    <row r="844" spans="1:7" x14ac:dyDescent="0.2">
      <c r="A844" s="57">
        <f t="shared" ca="1" si="24"/>
        <v>40100</v>
      </c>
      <c r="B844" s="50">
        <f t="shared" ca="1" si="25"/>
        <v>-19.236298240284707</v>
      </c>
      <c r="D844" s="82"/>
      <c r="F844" s="10"/>
      <c r="G844" s="11"/>
    </row>
    <row r="845" spans="1:7" x14ac:dyDescent="0.2">
      <c r="A845" s="57">
        <f t="shared" ca="1" si="24"/>
        <v>40150</v>
      </c>
      <c r="B845" s="50">
        <f t="shared" ca="1" si="25"/>
        <v>-19.224666890112815</v>
      </c>
      <c r="D845" s="82"/>
      <c r="F845" s="10"/>
      <c r="G845" s="11"/>
    </row>
    <row r="846" spans="1:7" x14ac:dyDescent="0.2">
      <c r="A846" s="57">
        <f t="shared" ca="1" si="24"/>
        <v>40200</v>
      </c>
      <c r="B846" s="50">
        <f t="shared" ca="1" si="25"/>
        <v>-19.213400971179396</v>
      </c>
      <c r="D846" s="82"/>
      <c r="F846" s="10"/>
      <c r="G846" s="11"/>
    </row>
    <row r="847" spans="1:7" x14ac:dyDescent="0.2">
      <c r="A847" s="57">
        <f t="shared" ca="1" si="24"/>
        <v>40250</v>
      </c>
      <c r="B847" s="50">
        <f t="shared" ca="1" si="25"/>
        <v>-19.202497644662909</v>
      </c>
      <c r="D847" s="82"/>
      <c r="F847" s="10"/>
      <c r="G847" s="11"/>
    </row>
    <row r="848" spans="1:7" x14ac:dyDescent="0.2">
      <c r="A848" s="57">
        <f t="shared" ca="1" si="24"/>
        <v>40300</v>
      </c>
      <c r="B848" s="50">
        <f t="shared" ca="1" si="25"/>
        <v>-19.191954123915799</v>
      </c>
      <c r="D848" s="82"/>
      <c r="F848" s="10"/>
      <c r="G848" s="11"/>
    </row>
    <row r="849" spans="1:7" x14ac:dyDescent="0.2">
      <c r="A849" s="57">
        <f t="shared" ca="1" si="24"/>
        <v>40350</v>
      </c>
      <c r="B849" s="50">
        <f t="shared" ca="1" si="25"/>
        <v>-19.181767673357758</v>
      </c>
      <c r="D849" s="82"/>
      <c r="F849" s="10"/>
      <c r="G849" s="11"/>
    </row>
    <row r="850" spans="1:7" x14ac:dyDescent="0.2">
      <c r="A850" s="57">
        <f t="shared" ca="1" si="24"/>
        <v>40400</v>
      </c>
      <c r="B850" s="50">
        <f t="shared" ca="1" si="25"/>
        <v>-19.171935607399604</v>
      </c>
      <c r="D850" s="82"/>
      <c r="F850" s="10"/>
      <c r="G850" s="11"/>
    </row>
    <row r="851" spans="1:7" x14ac:dyDescent="0.2">
      <c r="A851" s="57">
        <f t="shared" ca="1" si="24"/>
        <v>40450</v>
      </c>
      <c r="B851" s="50">
        <f t="shared" ca="1" si="25"/>
        <v>-19.162455289397016</v>
      </c>
      <c r="D851" s="82"/>
      <c r="F851" s="10"/>
      <c r="G851" s="11"/>
    </row>
    <row r="852" spans="1:7" x14ac:dyDescent="0.2">
      <c r="A852" s="57">
        <f t="shared" ca="1" si="24"/>
        <v>40500</v>
      </c>
      <c r="B852" s="50">
        <f t="shared" ca="1" si="25"/>
        <v>-19.153324130633152</v>
      </c>
      <c r="D852" s="82"/>
      <c r="F852" s="10"/>
      <c r="G852" s="11"/>
    </row>
    <row r="853" spans="1:7" x14ac:dyDescent="0.2">
      <c r="A853" s="57">
        <f t="shared" ca="1" si="24"/>
        <v>40550</v>
      </c>
      <c r="B853" s="50">
        <f t="shared" ca="1" si="25"/>
        <v>-19.14453958932906</v>
      </c>
      <c r="D853" s="82"/>
      <c r="F853" s="10"/>
      <c r="G853" s="11"/>
    </row>
    <row r="854" spans="1:7" x14ac:dyDescent="0.2">
      <c r="A854" s="57">
        <f t="shared" ca="1" si="24"/>
        <v>40600</v>
      </c>
      <c r="B854" s="50">
        <f t="shared" ca="1" si="25"/>
        <v>-19.136099169681174</v>
      </c>
      <c r="D854" s="82"/>
      <c r="F854" s="10"/>
      <c r="G854" s="11"/>
    </row>
    <row r="855" spans="1:7" x14ac:dyDescent="0.2">
      <c r="A855" s="57">
        <f t="shared" ca="1" si="24"/>
        <v>40650</v>
      </c>
      <c r="B855" s="50">
        <f t="shared" ca="1" si="25"/>
        <v>-19.128000420924955</v>
      </c>
      <c r="D855" s="82"/>
      <c r="F855" s="10"/>
      <c r="G855" s="11"/>
    </row>
    <row r="856" spans="1:7" x14ac:dyDescent="0.2">
      <c r="A856" s="57">
        <f t="shared" ca="1" si="24"/>
        <v>40700</v>
      </c>
      <c r="B856" s="50">
        <f t="shared" ca="1" si="25"/>
        <v>-19.120240936423848</v>
      </c>
      <c r="D856" s="82"/>
      <c r="F856" s="10"/>
      <c r="G856" s="11"/>
    </row>
    <row r="857" spans="1:7" x14ac:dyDescent="0.2">
      <c r="A857" s="57">
        <f t="shared" ca="1" si="24"/>
        <v>40750</v>
      </c>
      <c r="B857" s="50">
        <f t="shared" ca="1" si="25"/>
        <v>-19.112818352782707</v>
      </c>
      <c r="D857" s="82"/>
      <c r="F857" s="10"/>
      <c r="G857" s="11"/>
    </row>
    <row r="858" spans="1:7" x14ac:dyDescent="0.2">
      <c r="A858" s="57">
        <f t="shared" ca="1" si="24"/>
        <v>40800</v>
      </c>
      <c r="B858" s="50">
        <f t="shared" ca="1" si="25"/>
        <v>-19.105730348985151</v>
      </c>
      <c r="D858" s="82"/>
      <c r="F858" s="10"/>
      <c r="G858" s="11"/>
    </row>
    <row r="859" spans="1:7" x14ac:dyDescent="0.2">
      <c r="A859" s="57">
        <f t="shared" ca="1" si="24"/>
        <v>40850</v>
      </c>
      <c r="B859" s="50">
        <f t="shared" ca="1" si="25"/>
        <v>-19.098974645553739</v>
      </c>
      <c r="D859" s="82"/>
      <c r="F859" s="10"/>
      <c r="G859" s="11"/>
    </row>
    <row r="860" spans="1:7" x14ac:dyDescent="0.2">
      <c r="A860" s="57">
        <f t="shared" ca="1" si="24"/>
        <v>40900</v>
      </c>
      <c r="B860" s="50">
        <f t="shared" ca="1" si="25"/>
        <v>-19.092549003732636</v>
      </c>
      <c r="D860" s="82"/>
      <c r="F860" s="10"/>
      <c r="G860" s="11"/>
    </row>
    <row r="861" spans="1:7" x14ac:dyDescent="0.2">
      <c r="A861" s="57">
        <f t="shared" ca="1" si="24"/>
        <v>40950</v>
      </c>
      <c r="B861" s="50">
        <f t="shared" ca="1" si="25"/>
        <v>-19.086451224691793</v>
      </c>
      <c r="D861" s="82"/>
      <c r="F861" s="10"/>
      <c r="G861" s="11"/>
    </row>
    <row r="862" spans="1:7" x14ac:dyDescent="0.2">
      <c r="A862" s="57">
        <f t="shared" ca="1" si="24"/>
        <v>41000</v>
      </c>
      <c r="B862" s="50">
        <f t="shared" ca="1" si="25"/>
        <v>-19.080679148752179</v>
      </c>
      <c r="D862" s="82"/>
      <c r="F862" s="10"/>
      <c r="G862" s="11"/>
    </row>
    <row r="863" spans="1:7" x14ac:dyDescent="0.2">
      <c r="A863" s="57">
        <f t="shared" ca="1" si="24"/>
        <v>41050</v>
      </c>
      <c r="B863" s="50">
        <f t="shared" ca="1" si="25"/>
        <v>-19.075230654631298</v>
      </c>
      <c r="D863" s="82"/>
      <c r="F863" s="10"/>
      <c r="G863" s="11"/>
    </row>
    <row r="864" spans="1:7" x14ac:dyDescent="0.2">
      <c r="A864" s="57">
        <f t="shared" ca="1" si="24"/>
        <v>41100</v>
      </c>
      <c r="B864" s="50">
        <f t="shared" ca="1" si="25"/>
        <v>-19.070103658708423</v>
      </c>
      <c r="D864" s="82"/>
      <c r="F864" s="10"/>
      <c r="G864" s="11"/>
    </row>
    <row r="865" spans="1:7" x14ac:dyDescent="0.2">
      <c r="A865" s="57">
        <f t="shared" ca="1" si="24"/>
        <v>41150</v>
      </c>
      <c r="B865" s="50">
        <f t="shared" ca="1" si="25"/>
        <v>-19.06529611430901</v>
      </c>
      <c r="D865" s="82"/>
      <c r="F865" s="10"/>
      <c r="G865" s="11"/>
    </row>
    <row r="866" spans="1:7" x14ac:dyDescent="0.2">
      <c r="A866" s="57">
        <f t="shared" ca="1" si="24"/>
        <v>41200</v>
      </c>
      <c r="B866" s="50">
        <f t="shared" ca="1" si="25"/>
        <v>-19.060806011007635</v>
      </c>
      <c r="D866" s="82"/>
      <c r="F866" s="10"/>
      <c r="G866" s="11"/>
    </row>
    <row r="867" spans="1:7" x14ac:dyDescent="0.2">
      <c r="A867" s="57">
        <f t="shared" ca="1" si="24"/>
        <v>41250</v>
      </c>
      <c r="B867" s="50">
        <f t="shared" ca="1" si="25"/>
        <v>-19.056631373948893</v>
      </c>
      <c r="D867" s="82"/>
      <c r="F867" s="10"/>
      <c r="G867" s="11"/>
    </row>
    <row r="868" spans="1:7" x14ac:dyDescent="0.2">
      <c r="A868" s="57">
        <f t="shared" ca="1" si="24"/>
        <v>41300</v>
      </c>
      <c r="B868" s="50">
        <f t="shared" ca="1" si="25"/>
        <v>-19.052770263185892</v>
      </c>
      <c r="D868" s="82"/>
      <c r="F868" s="10"/>
      <c r="G868" s="11"/>
    </row>
    <row r="869" spans="1:7" x14ac:dyDescent="0.2">
      <c r="A869" s="57">
        <f t="shared" ca="1" si="24"/>
        <v>41350</v>
      </c>
      <c r="B869" s="50">
        <f t="shared" ca="1" si="25"/>
        <v>-19.049220773035596</v>
      </c>
      <c r="D869" s="82"/>
      <c r="F869" s="10"/>
      <c r="G869" s="11"/>
    </row>
    <row r="870" spans="1:7" x14ac:dyDescent="0.2">
      <c r="A870" s="57">
        <f t="shared" ca="1" si="24"/>
        <v>41400</v>
      </c>
      <c r="B870" s="50">
        <f t="shared" ca="1" si="25"/>
        <v>-19.045981031450687</v>
      </c>
      <c r="D870" s="82"/>
      <c r="F870" s="10"/>
      <c r="G870" s="11"/>
    </row>
    <row r="871" spans="1:7" x14ac:dyDescent="0.2">
      <c r="A871" s="57">
        <f t="shared" ca="1" si="24"/>
        <v>41450</v>
      </c>
      <c r="B871" s="50">
        <f t="shared" ca="1" si="25"/>
        <v>-19.043049199407399</v>
      </c>
      <c r="D871" s="82"/>
      <c r="F871" s="10"/>
      <c r="G871" s="11"/>
    </row>
    <row r="872" spans="1:7" x14ac:dyDescent="0.2">
      <c r="A872" s="57">
        <f t="shared" ca="1" si="24"/>
        <v>41500</v>
      </c>
      <c r="B872" s="50">
        <f t="shared" ca="1" si="25"/>
        <v>-19.040423470308927</v>
      </c>
      <c r="D872" s="82"/>
      <c r="F872" s="10"/>
      <c r="G872" s="11"/>
    </row>
    <row r="873" spans="1:7" x14ac:dyDescent="0.2">
      <c r="A873" s="57">
        <f t="shared" ca="1" si="24"/>
        <v>41550</v>
      </c>
      <c r="B873" s="50">
        <f t="shared" ca="1" si="25"/>
        <v>-19.038102069403852</v>
      </c>
      <c r="D873" s="82"/>
      <c r="F873" s="10"/>
      <c r="G873" s="11"/>
    </row>
    <row r="874" spans="1:7" x14ac:dyDescent="0.2">
      <c r="A874" s="57">
        <f t="shared" ca="1" si="24"/>
        <v>41600</v>
      </c>
      <c r="B874" s="50">
        <f t="shared" ca="1" si="25"/>
        <v>-19.036083253219264</v>
      </c>
      <c r="D874" s="82"/>
      <c r="F874" s="10"/>
      <c r="G874" s="11"/>
    </row>
    <row r="875" spans="1:7" x14ac:dyDescent="0.2">
      <c r="A875" s="57">
        <f t="shared" ref="A875:A938" ca="1" si="26">OFFSET(A875,-1,0)+f_stop/5000</f>
        <v>41650</v>
      </c>
      <c r="B875" s="50">
        <f t="shared" ref="B875:B938" ca="1" si="27">20*LOG(ABS(   (1/f_dec*SIN(f_dec*$A875/Fm*PI())/SIN($A875/Fm*PI()))^(order-2) * (1/f_dec2*SIN(f_dec2*$A875/Fm*PI())/SIN($A875/Fm*PI())) *  (1/(f_dec*n_avg)*SIN((f_dec*n_avg)*$A875/Fm*PI())/SIN($A875/Fm*PI()))    ))</f>
        <v>-19.034365309008127</v>
      </c>
      <c r="D875" s="82"/>
      <c r="F875" s="10"/>
      <c r="G875" s="11"/>
    </row>
    <row r="876" spans="1:7" x14ac:dyDescent="0.2">
      <c r="A876" s="57">
        <f t="shared" ca="1" si="26"/>
        <v>41700</v>
      </c>
      <c r="B876" s="50">
        <f t="shared" ca="1" si="27"/>
        <v>-19.032946554210426</v>
      </c>
      <c r="D876" s="82"/>
      <c r="F876" s="10"/>
      <c r="G876" s="11"/>
    </row>
    <row r="877" spans="1:7" x14ac:dyDescent="0.2">
      <c r="A877" s="57">
        <f t="shared" ca="1" si="26"/>
        <v>41750</v>
      </c>
      <c r="B877" s="50">
        <f t="shared" ca="1" si="27"/>
        <v>-19.031825335927856</v>
      </c>
      <c r="D877" s="82"/>
      <c r="F877" s="10"/>
      <c r="G877" s="11"/>
    </row>
    <row r="878" spans="1:7" x14ac:dyDescent="0.2">
      <c r="A878" s="57">
        <f t="shared" ca="1" si="26"/>
        <v>41800</v>
      </c>
      <c r="B878" s="50">
        <f t="shared" ca="1" si="27"/>
        <v>-19.031000030411466</v>
      </c>
      <c r="D878" s="82"/>
      <c r="F878" s="10"/>
      <c r="G878" s="11"/>
    </row>
    <row r="879" spans="1:7" x14ac:dyDescent="0.2">
      <c r="A879" s="57">
        <f t="shared" ca="1" si="26"/>
        <v>41850</v>
      </c>
      <c r="B879" s="50">
        <f t="shared" ca="1" si="27"/>
        <v>-19.030469042562164</v>
      </c>
      <c r="D879" s="82"/>
      <c r="F879" s="10"/>
      <c r="G879" s="11"/>
    </row>
    <row r="880" spans="1:7" x14ac:dyDescent="0.2">
      <c r="A880" s="57">
        <f t="shared" ca="1" si="26"/>
        <v>41900</v>
      </c>
      <c r="B880" s="50">
        <f t="shared" ca="1" si="27"/>
        <v>-19.030230805443388</v>
      </c>
      <c r="D880" s="82"/>
      <c r="F880" s="10"/>
      <c r="G880" s="11"/>
    </row>
    <row r="881" spans="1:7" x14ac:dyDescent="0.2">
      <c r="A881" s="57">
        <f t="shared" ca="1" si="26"/>
        <v>41950</v>
      </c>
      <c r="B881" s="50">
        <f t="shared" ca="1" si="27"/>
        <v>-19.030283779806009</v>
      </c>
      <c r="D881" s="82"/>
      <c r="F881" s="10"/>
      <c r="G881" s="11"/>
    </row>
    <row r="882" spans="1:7" x14ac:dyDescent="0.2">
      <c r="A882" s="57">
        <f t="shared" ca="1" si="26"/>
        <v>42000</v>
      </c>
      <c r="B882" s="50">
        <f t="shared" ca="1" si="27"/>
        <v>-19.030626453624766</v>
      </c>
      <c r="D882" s="82"/>
      <c r="F882" s="10"/>
      <c r="G882" s="11"/>
    </row>
    <row r="883" spans="1:7" x14ac:dyDescent="0.2">
      <c r="A883" s="57">
        <f t="shared" ca="1" si="26"/>
        <v>42050</v>
      </c>
      <c r="B883" s="50">
        <f t="shared" ca="1" si="27"/>
        <v>-19.031257341646175</v>
      </c>
      <c r="D883" s="82"/>
      <c r="F883" s="10"/>
      <c r="G883" s="11"/>
    </row>
    <row r="884" spans="1:7" x14ac:dyDescent="0.2">
      <c r="A884" s="57">
        <f t="shared" ca="1" si="26"/>
        <v>42100</v>
      </c>
      <c r="B884" s="50">
        <f t="shared" ca="1" si="27"/>
        <v>-19.032174984947478</v>
      </c>
      <c r="D884" s="82"/>
      <c r="F884" s="10"/>
      <c r="G884" s="11"/>
    </row>
    <row r="885" spans="1:7" x14ac:dyDescent="0.2">
      <c r="A885" s="57">
        <f t="shared" ca="1" si="26"/>
        <v>42150</v>
      </c>
      <c r="B885" s="50">
        <f t="shared" ca="1" si="27"/>
        <v>-19.033377950506324</v>
      </c>
      <c r="D885" s="82"/>
      <c r="F885" s="10"/>
      <c r="G885" s="11"/>
    </row>
    <row r="886" spans="1:7" x14ac:dyDescent="0.2">
      <c r="A886" s="57">
        <f t="shared" ca="1" si="26"/>
        <v>42200</v>
      </c>
      <c r="B886" s="50">
        <f t="shared" ca="1" si="27"/>
        <v>-19.034864830781036</v>
      </c>
      <c r="D886" s="82"/>
      <c r="F886" s="10"/>
      <c r="G886" s="11"/>
    </row>
    <row r="887" spans="1:7" x14ac:dyDescent="0.2">
      <c r="A887" s="57">
        <f t="shared" ca="1" si="26"/>
        <v>42250</v>
      </c>
      <c r="B887" s="50">
        <f t="shared" ca="1" si="27"/>
        <v>-19.036634243301009</v>
      </c>
      <c r="D887" s="82"/>
      <c r="F887" s="10"/>
      <c r="G887" s="11"/>
    </row>
    <row r="888" spans="1:7" x14ac:dyDescent="0.2">
      <c r="A888" s="57">
        <f t="shared" ca="1" si="26"/>
        <v>42300</v>
      </c>
      <c r="B888" s="50">
        <f t="shared" ca="1" si="27"/>
        <v>-19.038684830267069</v>
      </c>
      <c r="D888" s="82"/>
      <c r="F888" s="10"/>
      <c r="G888" s="11"/>
    </row>
    <row r="889" spans="1:7" x14ac:dyDescent="0.2">
      <c r="A889" s="57">
        <f t="shared" ca="1" si="26"/>
        <v>42350</v>
      </c>
      <c r="B889" s="50">
        <f t="shared" ca="1" si="27"/>
        <v>-19.041015258161572</v>
      </c>
      <c r="D889" s="82"/>
      <c r="F889" s="10"/>
      <c r="G889" s="11"/>
    </row>
    <row r="890" spans="1:7" x14ac:dyDescent="0.2">
      <c r="A890" s="57">
        <f t="shared" ca="1" si="26"/>
        <v>42400</v>
      </c>
      <c r="B890" s="50">
        <f t="shared" ca="1" si="27"/>
        <v>-19.043624217367817</v>
      </c>
      <c r="D890" s="82"/>
      <c r="F890" s="10"/>
      <c r="G890" s="11"/>
    </row>
    <row r="891" spans="1:7" x14ac:dyDescent="0.2">
      <c r="A891" s="57">
        <f t="shared" ca="1" si="26"/>
        <v>42450</v>
      </c>
      <c r="B891" s="50">
        <f t="shared" ca="1" si="27"/>
        <v>-19.046510421798772</v>
      </c>
      <c r="D891" s="82"/>
      <c r="F891" s="10"/>
      <c r="G891" s="11"/>
    </row>
    <row r="892" spans="1:7" x14ac:dyDescent="0.2">
      <c r="A892" s="57">
        <f t="shared" ca="1" si="26"/>
        <v>42500</v>
      </c>
      <c r="B892" s="50">
        <f t="shared" ca="1" si="27"/>
        <v>-19.049672608534696</v>
      </c>
      <c r="D892" s="82"/>
      <c r="F892" s="10"/>
      <c r="G892" s="11"/>
    </row>
    <row r="893" spans="1:7" x14ac:dyDescent="0.2">
      <c r="A893" s="57">
        <f t="shared" ca="1" si="26"/>
        <v>42550</v>
      </c>
      <c r="B893" s="50">
        <f t="shared" ca="1" si="27"/>
        <v>-19.053109537469478</v>
      </c>
      <c r="D893" s="82"/>
      <c r="F893" s="10"/>
      <c r="G893" s="11"/>
    </row>
    <row r="894" spans="1:7" x14ac:dyDescent="0.2">
      <c r="A894" s="57">
        <f t="shared" ca="1" si="26"/>
        <v>42600</v>
      </c>
      <c r="B894" s="50">
        <f t="shared" ca="1" si="27"/>
        <v>-19.056819990965487</v>
      </c>
      <c r="D894" s="82"/>
      <c r="F894" s="10"/>
      <c r="G894" s="11"/>
    </row>
    <row r="895" spans="1:7" x14ac:dyDescent="0.2">
      <c r="A895" s="57">
        <f t="shared" ca="1" si="26"/>
        <v>42650</v>
      </c>
      <c r="B895" s="50">
        <f t="shared" ca="1" si="27"/>
        <v>-19.060802773516759</v>
      </c>
      <c r="D895" s="82"/>
      <c r="F895" s="10"/>
      <c r="G895" s="11"/>
    </row>
    <row r="896" spans="1:7" x14ac:dyDescent="0.2">
      <c r="A896" s="57">
        <f t="shared" ca="1" si="26"/>
        <v>42700</v>
      </c>
      <c r="B896" s="50">
        <f t="shared" ca="1" si="27"/>
        <v>-19.065056711420169</v>
      </c>
      <c r="D896" s="82"/>
      <c r="F896" s="10"/>
      <c r="G896" s="11"/>
    </row>
    <row r="897" spans="1:7" x14ac:dyDescent="0.2">
      <c r="A897" s="57">
        <f t="shared" ca="1" si="26"/>
        <v>42750</v>
      </c>
      <c r="B897" s="50">
        <f t="shared" ca="1" si="27"/>
        <v>-19.069580652454626</v>
      </c>
      <c r="D897" s="82"/>
      <c r="F897" s="10"/>
      <c r="G897" s="11"/>
    </row>
    <row r="898" spans="1:7" x14ac:dyDescent="0.2">
      <c r="A898" s="57">
        <f t="shared" ca="1" si="26"/>
        <v>42800</v>
      </c>
      <c r="B898" s="50">
        <f t="shared" ca="1" si="27"/>
        <v>-19.074373465567778</v>
      </c>
      <c r="D898" s="82"/>
      <c r="F898" s="10"/>
      <c r="G898" s="11"/>
    </row>
    <row r="899" spans="1:7" x14ac:dyDescent="0.2">
      <c r="A899" s="57">
        <f t="shared" ca="1" si="26"/>
        <v>42850</v>
      </c>
      <c r="B899" s="50">
        <f t="shared" ca="1" si="27"/>
        <v>-19.079434040570408</v>
      </c>
      <c r="D899" s="82"/>
      <c r="F899" s="10"/>
      <c r="G899" s="11"/>
    </row>
    <row r="900" spans="1:7" x14ac:dyDescent="0.2">
      <c r="A900" s="57">
        <f t="shared" ca="1" si="26"/>
        <v>42900</v>
      </c>
      <c r="B900" s="50">
        <f t="shared" ca="1" si="27"/>
        <v>-19.084761287838003</v>
      </c>
      <c r="D900" s="82"/>
      <c r="F900" s="10"/>
      <c r="G900" s="11"/>
    </row>
    <row r="901" spans="1:7" x14ac:dyDescent="0.2">
      <c r="A901" s="57">
        <f t="shared" ca="1" si="26"/>
        <v>42950</v>
      </c>
      <c r="B901" s="50">
        <f t="shared" ca="1" si="27"/>
        <v>-19.090354138019556</v>
      </c>
      <c r="D901" s="82"/>
      <c r="F901" s="10"/>
      <c r="G901" s="11"/>
    </row>
    <row r="902" spans="1:7" x14ac:dyDescent="0.2">
      <c r="A902" s="57">
        <f t="shared" ca="1" si="26"/>
        <v>43000</v>
      </c>
      <c r="B902" s="50">
        <f t="shared" ca="1" si="27"/>
        <v>-19.096211541753217</v>
      </c>
      <c r="D902" s="82"/>
      <c r="F902" s="10"/>
      <c r="G902" s="11"/>
    </row>
    <row r="903" spans="1:7" x14ac:dyDescent="0.2">
      <c r="A903" s="57">
        <f t="shared" ca="1" si="26"/>
        <v>43050</v>
      </c>
      <c r="B903" s="50">
        <f t="shared" ca="1" si="27"/>
        <v>-19.102332469388955</v>
      </c>
      <c r="D903" s="82"/>
      <c r="F903" s="10"/>
      <c r="G903" s="11"/>
    </row>
    <row r="904" spans="1:7" x14ac:dyDescent="0.2">
      <c r="A904" s="57">
        <f t="shared" ca="1" si="26"/>
        <v>43100</v>
      </c>
      <c r="B904" s="50">
        <f t="shared" ca="1" si="27"/>
        <v>-19.108715910717628</v>
      </c>
      <c r="D904" s="82"/>
      <c r="F904" s="10"/>
      <c r="G904" s="11"/>
    </row>
    <row r="905" spans="1:7" x14ac:dyDescent="0.2">
      <c r="A905" s="57">
        <f t="shared" ca="1" si="26"/>
        <v>43150</v>
      </c>
      <c r="B905" s="50">
        <f t="shared" ca="1" si="27"/>
        <v>-19.11536087470672</v>
      </c>
      <c r="D905" s="82"/>
      <c r="F905" s="10"/>
      <c r="G905" s="11"/>
    </row>
    <row r="906" spans="1:7" x14ac:dyDescent="0.2">
      <c r="A906" s="57">
        <f t="shared" ca="1" si="26"/>
        <v>43200</v>
      </c>
      <c r="B906" s="50">
        <f t="shared" ca="1" si="27"/>
        <v>-19.122266389242309</v>
      </c>
      <c r="D906" s="82"/>
      <c r="F906" s="10"/>
      <c r="G906" s="11"/>
    </row>
    <row r="907" spans="1:7" x14ac:dyDescent="0.2">
      <c r="A907" s="57">
        <f t="shared" ca="1" si="26"/>
        <v>43250</v>
      </c>
      <c r="B907" s="50">
        <f t="shared" ca="1" si="27"/>
        <v>-19.129431500877281</v>
      </c>
      <c r="D907" s="82"/>
      <c r="F907" s="10"/>
      <c r="G907" s="11"/>
    </row>
    <row r="908" spans="1:7" x14ac:dyDescent="0.2">
      <c r="A908" s="57">
        <f t="shared" ca="1" si="26"/>
        <v>43300</v>
      </c>
      <c r="B908" s="50">
        <f t="shared" ca="1" si="27"/>
        <v>-19.136855274585539</v>
      </c>
      <c r="D908" s="82"/>
      <c r="F908" s="10"/>
      <c r="G908" s="11"/>
    </row>
    <row r="909" spans="1:7" x14ac:dyDescent="0.2">
      <c r="A909" s="57">
        <f t="shared" ca="1" si="26"/>
        <v>43350</v>
      </c>
      <c r="B909" s="50">
        <f t="shared" ca="1" si="27"/>
        <v>-19.144536793522221</v>
      </c>
      <c r="D909" s="82"/>
      <c r="F909" s="10"/>
      <c r="G909" s="11"/>
    </row>
    <row r="910" spans="1:7" x14ac:dyDescent="0.2">
      <c r="A910" s="57">
        <f t="shared" ca="1" si="26"/>
        <v>43400</v>
      </c>
      <c r="B910" s="50">
        <f t="shared" ca="1" si="27"/>
        <v>-19.152475158789539</v>
      </c>
      <c r="D910" s="82"/>
      <c r="F910" s="10"/>
      <c r="G910" s="11"/>
    </row>
    <row r="911" spans="1:7" x14ac:dyDescent="0.2">
      <c r="A911" s="57">
        <f t="shared" ca="1" si="26"/>
        <v>43450</v>
      </c>
      <c r="B911" s="50">
        <f t="shared" ca="1" si="27"/>
        <v>-19.160669489208431</v>
      </c>
      <c r="D911" s="82"/>
      <c r="F911" s="10"/>
      <c r="G911" s="11"/>
    </row>
    <row r="912" spans="1:7" x14ac:dyDescent="0.2">
      <c r="A912" s="57">
        <f t="shared" ca="1" si="26"/>
        <v>43500</v>
      </c>
      <c r="B912" s="50">
        <f t="shared" ca="1" si="27"/>
        <v>-19.16911892109561</v>
      </c>
      <c r="D912" s="82"/>
      <c r="F912" s="10"/>
      <c r="G912" s="11"/>
    </row>
    <row r="913" spans="1:7" x14ac:dyDescent="0.2">
      <c r="A913" s="57">
        <f t="shared" ca="1" si="26"/>
        <v>43550</v>
      </c>
      <c r="B913" s="50">
        <f t="shared" ca="1" si="27"/>
        <v>-19.177822608046085</v>
      </c>
      <c r="D913" s="82"/>
      <c r="F913" s="10"/>
      <c r="G913" s="11"/>
    </row>
    <row r="914" spans="1:7" x14ac:dyDescent="0.2">
      <c r="A914" s="57">
        <f t="shared" ca="1" si="26"/>
        <v>43600</v>
      </c>
      <c r="B914" s="50">
        <f t="shared" ca="1" si="27"/>
        <v>-19.186779720720942</v>
      </c>
      <c r="D914" s="82"/>
      <c r="F914" s="10"/>
      <c r="G914" s="11"/>
    </row>
    <row r="915" spans="1:7" x14ac:dyDescent="0.2">
      <c r="A915" s="57">
        <f t="shared" ca="1" si="26"/>
        <v>43650</v>
      </c>
      <c r="B915" s="50">
        <f t="shared" ca="1" si="27"/>
        <v>-19.195989446640255</v>
      </c>
      <c r="D915" s="82"/>
      <c r="F915" s="10"/>
      <c r="G915" s="11"/>
    </row>
    <row r="916" spans="1:7" x14ac:dyDescent="0.2">
      <c r="A916" s="57">
        <f t="shared" ca="1" si="26"/>
        <v>43700</v>
      </c>
      <c r="B916" s="50">
        <f t="shared" ca="1" si="27"/>
        <v>-19.205450989981138</v>
      </c>
      <c r="D916" s="82"/>
      <c r="F916" s="10"/>
      <c r="G916" s="11"/>
    </row>
    <row r="917" spans="1:7" x14ac:dyDescent="0.2">
      <c r="A917" s="57">
        <f t="shared" ca="1" si="26"/>
        <v>43750</v>
      </c>
      <c r="B917" s="50">
        <f t="shared" ca="1" si="27"/>
        <v>-19.215163571380689</v>
      </c>
      <c r="D917" s="82"/>
      <c r="F917" s="10"/>
      <c r="G917" s="11"/>
    </row>
    <row r="918" spans="1:7" x14ac:dyDescent="0.2">
      <c r="A918" s="57">
        <f t="shared" ca="1" si="26"/>
        <v>43800</v>
      </c>
      <c r="B918" s="50">
        <f t="shared" ca="1" si="27"/>
        <v>-19.225126427743739</v>
      </c>
      <c r="D918" s="82"/>
      <c r="F918" s="10"/>
      <c r="G918" s="11"/>
    </row>
    <row r="919" spans="1:7" x14ac:dyDescent="0.2">
      <c r="A919" s="57">
        <f t="shared" ca="1" si="26"/>
        <v>43850</v>
      </c>
      <c r="B919" s="50">
        <f t="shared" ca="1" si="27"/>
        <v>-19.235338812055463</v>
      </c>
      <c r="D919" s="82"/>
      <c r="F919" s="10"/>
      <c r="G919" s="11"/>
    </row>
    <row r="920" spans="1:7" x14ac:dyDescent="0.2">
      <c r="A920" s="57">
        <f t="shared" ca="1" si="26"/>
        <v>43900</v>
      </c>
      <c r="B920" s="50">
        <f t="shared" ca="1" si="27"/>
        <v>-19.245799993198549</v>
      </c>
      <c r="D920" s="82"/>
      <c r="F920" s="10"/>
      <c r="G920" s="11"/>
    </row>
    <row r="921" spans="1:7" x14ac:dyDescent="0.2">
      <c r="A921" s="57">
        <f t="shared" ca="1" si="26"/>
        <v>43950</v>
      </c>
      <c r="B921" s="50">
        <f t="shared" ca="1" si="27"/>
        <v>-19.256509255774887</v>
      </c>
      <c r="D921" s="82"/>
      <c r="F921" s="10"/>
      <c r="G921" s="11"/>
    </row>
    <row r="922" spans="1:7" x14ac:dyDescent="0.2">
      <c r="A922" s="57">
        <f t="shared" ca="1" si="26"/>
        <v>44000</v>
      </c>
      <c r="B922" s="50">
        <f t="shared" ca="1" si="27"/>
        <v>-19.267465899931857</v>
      </c>
      <c r="D922" s="82"/>
      <c r="F922" s="10"/>
      <c r="G922" s="11"/>
    </row>
    <row r="923" spans="1:7" x14ac:dyDescent="0.2">
      <c r="A923" s="57">
        <f t="shared" ca="1" si="26"/>
        <v>44050</v>
      </c>
      <c r="B923" s="50">
        <f t="shared" ca="1" si="27"/>
        <v>-19.278669241192812</v>
      </c>
      <c r="D923" s="82"/>
      <c r="F923" s="10"/>
      <c r="G923" s="11"/>
    </row>
    <row r="924" spans="1:7" x14ac:dyDescent="0.2">
      <c r="A924" s="57">
        <f t="shared" ca="1" si="26"/>
        <v>44100</v>
      </c>
      <c r="B924" s="50">
        <f t="shared" ca="1" si="27"/>
        <v>-19.290118610292012</v>
      </c>
      <c r="D924" s="82"/>
      <c r="F924" s="10"/>
      <c r="G924" s="11"/>
    </row>
    <row r="925" spans="1:7" x14ac:dyDescent="0.2">
      <c r="A925" s="57">
        <f t="shared" ca="1" si="26"/>
        <v>44150</v>
      </c>
      <c r="B925" s="50">
        <f t="shared" ca="1" si="27"/>
        <v>-19.3018133530136</v>
      </c>
      <c r="D925" s="82"/>
      <c r="F925" s="10"/>
      <c r="G925" s="11"/>
    </row>
    <row r="926" spans="1:7" x14ac:dyDescent="0.2">
      <c r="A926" s="57">
        <f t="shared" ca="1" si="26"/>
        <v>44200</v>
      </c>
      <c r="B926" s="50">
        <f t="shared" ca="1" si="27"/>
        <v>-19.313752830034833</v>
      </c>
      <c r="D926" s="82"/>
      <c r="F926" s="10"/>
      <c r="G926" s="11"/>
    </row>
    <row r="927" spans="1:7" x14ac:dyDescent="0.2">
      <c r="A927" s="57">
        <f t="shared" ca="1" si="26"/>
        <v>44250</v>
      </c>
      <c r="B927" s="50">
        <f t="shared" ca="1" si="27"/>
        <v>-19.325936416773235</v>
      </c>
      <c r="D927" s="82"/>
      <c r="F927" s="10"/>
      <c r="G927" s="11"/>
    </row>
    <row r="928" spans="1:7" x14ac:dyDescent="0.2">
      <c r="A928" s="57">
        <f t="shared" ca="1" si="26"/>
        <v>44300</v>
      </c>
      <c r="B928" s="50">
        <f t="shared" ca="1" si="27"/>
        <v>-19.338363503237826</v>
      </c>
      <c r="D928" s="82"/>
      <c r="F928" s="10"/>
      <c r="G928" s="11"/>
    </row>
    <row r="929" spans="1:7" x14ac:dyDescent="0.2">
      <c r="A929" s="57">
        <f t="shared" ca="1" si="26"/>
        <v>44350</v>
      </c>
      <c r="B929" s="50">
        <f t="shared" ca="1" si="27"/>
        <v>-19.351033493884142</v>
      </c>
      <c r="D929" s="82"/>
      <c r="F929" s="10"/>
      <c r="G929" s="11"/>
    </row>
    <row r="930" spans="1:7" x14ac:dyDescent="0.2">
      <c r="A930" s="57">
        <f t="shared" ca="1" si="26"/>
        <v>44400</v>
      </c>
      <c r="B930" s="50">
        <f t="shared" ca="1" si="27"/>
        <v>-19.36394580747314</v>
      </c>
      <c r="D930" s="82"/>
      <c r="F930" s="10"/>
      <c r="G930" s="11"/>
    </row>
    <row r="931" spans="1:7" x14ac:dyDescent="0.2">
      <c r="A931" s="57">
        <f t="shared" ca="1" si="26"/>
        <v>44450</v>
      </c>
      <c r="B931" s="50">
        <f t="shared" ca="1" si="27"/>
        <v>-19.377099876933773</v>
      </c>
      <c r="D931" s="82"/>
      <c r="F931" s="10"/>
      <c r="G931" s="11"/>
    </row>
    <row r="932" spans="1:7" x14ac:dyDescent="0.2">
      <c r="A932" s="57">
        <f t="shared" ca="1" si="26"/>
        <v>44500</v>
      </c>
      <c r="B932" s="50">
        <f t="shared" ca="1" si="27"/>
        <v>-19.390495149229366</v>
      </c>
      <c r="D932" s="82"/>
      <c r="F932" s="10"/>
      <c r="G932" s="11"/>
    </row>
    <row r="933" spans="1:7" x14ac:dyDescent="0.2">
      <c r="A933" s="57">
        <f t="shared" ca="1" si="26"/>
        <v>44550</v>
      </c>
      <c r="B933" s="50">
        <f t="shared" ca="1" si="27"/>
        <v>-19.404131085227494</v>
      </c>
      <c r="D933" s="82"/>
      <c r="F933" s="10"/>
      <c r="G933" s="11"/>
    </row>
    <row r="934" spans="1:7" x14ac:dyDescent="0.2">
      <c r="A934" s="57">
        <f t="shared" ca="1" si="26"/>
        <v>44600</v>
      </c>
      <c r="B934" s="50">
        <f t="shared" ca="1" si="27"/>
        <v>-19.418007159573438</v>
      </c>
      <c r="D934" s="82"/>
      <c r="F934" s="10"/>
      <c r="G934" s="11"/>
    </row>
    <row r="935" spans="1:7" x14ac:dyDescent="0.2">
      <c r="A935" s="57">
        <f t="shared" ca="1" si="26"/>
        <v>44650</v>
      </c>
      <c r="B935" s="50">
        <f t="shared" ca="1" si="27"/>
        <v>-19.432122860567183</v>
      </c>
      <c r="D935" s="82"/>
      <c r="F935" s="10"/>
      <c r="G935" s="11"/>
    </row>
    <row r="936" spans="1:7" x14ac:dyDescent="0.2">
      <c r="A936" s="57">
        <f t="shared" ca="1" si="26"/>
        <v>44700</v>
      </c>
      <c r="B936" s="50">
        <f t="shared" ca="1" si="27"/>
        <v>-19.446477690043803</v>
      </c>
      <c r="D936" s="82"/>
      <c r="F936" s="10"/>
      <c r="G936" s="11"/>
    </row>
    <row r="937" spans="1:7" x14ac:dyDescent="0.2">
      <c r="A937" s="57">
        <f t="shared" ca="1" si="26"/>
        <v>44750</v>
      </c>
      <c r="B937" s="50">
        <f t="shared" ca="1" si="27"/>
        <v>-19.461071163257195</v>
      </c>
      <c r="D937" s="82"/>
      <c r="F937" s="10"/>
      <c r="G937" s="11"/>
    </row>
    <row r="938" spans="1:7" x14ac:dyDescent="0.2">
      <c r="A938" s="57">
        <f t="shared" ca="1" si="26"/>
        <v>44800</v>
      </c>
      <c r="B938" s="50">
        <f t="shared" ca="1" si="27"/>
        <v>-19.475902808767202</v>
      </c>
      <c r="D938" s="82"/>
      <c r="F938" s="10"/>
      <c r="G938" s="11"/>
    </row>
    <row r="939" spans="1:7" x14ac:dyDescent="0.2">
      <c r="A939" s="57">
        <f t="shared" ref="A939:A1002" ca="1" si="28">OFFSET(A939,-1,0)+f_stop/5000</f>
        <v>44850</v>
      </c>
      <c r="B939" s="50">
        <f t="shared" ref="B939:B1002" ca="1" si="29">20*LOG(ABS(   (1/f_dec*SIN(f_dec*$A939/Fm*PI())/SIN($A939/Fm*PI()))^(order-2) * (1/f_dec2*SIN(f_dec2*$A939/Fm*PI())/SIN($A939/Fm*PI())) *  (1/(f_dec*n_avg)*SIN((f_dec*n_avg)*$A939/Fm*PI())/SIN($A939/Fm*PI()))    ))</f>
        <v>-19.490972168329968</v>
      </c>
      <c r="D939" s="82"/>
      <c r="F939" s="10"/>
      <c r="G939" s="11"/>
    </row>
    <row r="940" spans="1:7" x14ac:dyDescent="0.2">
      <c r="A940" s="57">
        <f t="shared" ca="1" si="28"/>
        <v>44900</v>
      </c>
      <c r="B940" s="50">
        <f t="shared" ca="1" si="29"/>
        <v>-19.506278796791467</v>
      </c>
      <c r="D940" s="82"/>
      <c r="F940" s="10"/>
      <c r="G940" s="11"/>
    </row>
    <row r="941" spans="1:7" x14ac:dyDescent="0.2">
      <c r="A941" s="57">
        <f t="shared" ca="1" si="28"/>
        <v>44950</v>
      </c>
      <c r="B941" s="50">
        <f t="shared" ca="1" si="29"/>
        <v>-19.521822261984234</v>
      </c>
      <c r="D941" s="82"/>
      <c r="F941" s="10"/>
      <c r="G941" s="11"/>
    </row>
    <row r="942" spans="1:7" x14ac:dyDescent="0.2">
      <c r="A942" s="57">
        <f t="shared" ca="1" si="28"/>
        <v>45000</v>
      </c>
      <c r="B942" s="50">
        <f t="shared" ca="1" si="29"/>
        <v>-19.537602144627254</v>
      </c>
      <c r="D942" s="82"/>
      <c r="F942" s="10"/>
      <c r="G942" s="11"/>
    </row>
    <row r="943" spans="1:7" x14ac:dyDescent="0.2">
      <c r="A943" s="57">
        <f t="shared" ca="1" si="28"/>
        <v>45050</v>
      </c>
      <c r="B943" s="50">
        <f t="shared" ca="1" si="29"/>
        <v>-19.553618038228809</v>
      </c>
      <c r="D943" s="82"/>
      <c r="F943" s="10"/>
      <c r="G943" s="11"/>
    </row>
    <row r="944" spans="1:7" x14ac:dyDescent="0.2">
      <c r="A944" s="57">
        <f t="shared" ca="1" si="28"/>
        <v>45100</v>
      </c>
      <c r="B944" s="50">
        <f t="shared" ca="1" si="29"/>
        <v>-19.569869548992436</v>
      </c>
      <c r="D944" s="82"/>
      <c r="F944" s="10"/>
      <c r="G944" s="11"/>
    </row>
    <row r="945" spans="1:7" x14ac:dyDescent="0.2">
      <c r="A945" s="57">
        <f t="shared" ca="1" si="28"/>
        <v>45150</v>
      </c>
      <c r="B945" s="50">
        <f t="shared" ca="1" si="29"/>
        <v>-19.58635629572586</v>
      </c>
      <c r="D945" s="82"/>
      <c r="F945" s="10"/>
      <c r="G945" s="11"/>
    </row>
    <row r="946" spans="1:7" x14ac:dyDescent="0.2">
      <c r="A946" s="57">
        <f t="shared" ca="1" si="28"/>
        <v>45200</v>
      </c>
      <c r="B946" s="50">
        <f t="shared" ca="1" si="29"/>
        <v>-19.603077909752798</v>
      </c>
      <c r="D946" s="82"/>
      <c r="F946" s="10"/>
      <c r="G946" s="11"/>
    </row>
    <row r="947" spans="1:7" x14ac:dyDescent="0.2">
      <c r="A947" s="57">
        <f t="shared" ca="1" si="28"/>
        <v>45250</v>
      </c>
      <c r="B947" s="50">
        <f t="shared" ca="1" si="29"/>
        <v>-19.620034034827725</v>
      </c>
      <c r="D947" s="82"/>
      <c r="F947" s="10"/>
      <c r="G947" s="11"/>
    </row>
    <row r="948" spans="1:7" x14ac:dyDescent="0.2">
      <c r="A948" s="57">
        <f t="shared" ca="1" si="28"/>
        <v>45300</v>
      </c>
      <c r="B948" s="50">
        <f t="shared" ca="1" si="29"/>
        <v>-19.637224327053481</v>
      </c>
      <c r="D948" s="82"/>
      <c r="F948" s="10"/>
      <c r="G948" s="11"/>
    </row>
    <row r="949" spans="1:7" x14ac:dyDescent="0.2">
      <c r="A949" s="57">
        <f t="shared" ca="1" si="28"/>
        <v>45350</v>
      </c>
      <c r="B949" s="50">
        <f t="shared" ca="1" si="29"/>
        <v>-19.654648454801659</v>
      </c>
      <c r="D949" s="82"/>
      <c r="F949" s="10"/>
      <c r="G949" s="11"/>
    </row>
    <row r="950" spans="1:7" x14ac:dyDescent="0.2">
      <c r="A950" s="57">
        <f t="shared" ca="1" si="28"/>
        <v>45400</v>
      </c>
      <c r="B950" s="50">
        <f t="shared" ca="1" si="29"/>
        <v>-19.672306098635858</v>
      </c>
      <c r="D950" s="82"/>
      <c r="F950" s="10"/>
      <c r="G950" s="11"/>
    </row>
    <row r="951" spans="1:7" x14ac:dyDescent="0.2">
      <c r="A951" s="57">
        <f t="shared" ca="1" si="28"/>
        <v>45450</v>
      </c>
      <c r="B951" s="50">
        <f t="shared" ca="1" si="29"/>
        <v>-19.690196951237578</v>
      </c>
      <c r="D951" s="82"/>
      <c r="F951" s="10"/>
      <c r="G951" s="11"/>
    </row>
    <row r="952" spans="1:7" x14ac:dyDescent="0.2">
      <c r="A952" s="57">
        <f t="shared" ca="1" si="28"/>
        <v>45500</v>
      </c>
      <c r="B952" s="50">
        <f t="shared" ca="1" si="29"/>
        <v>-19.708320717334939</v>
      </c>
      <c r="D952" s="82"/>
      <c r="F952" s="10"/>
      <c r="G952" s="11"/>
    </row>
    <row r="953" spans="1:7" x14ac:dyDescent="0.2">
      <c r="A953" s="57">
        <f t="shared" ca="1" si="28"/>
        <v>45550</v>
      </c>
      <c r="B953" s="50">
        <f t="shared" ca="1" si="29"/>
        <v>-19.726677113633965</v>
      </c>
      <c r="D953" s="82"/>
      <c r="F953" s="10"/>
      <c r="G953" s="11"/>
    </row>
    <row r="954" spans="1:7" x14ac:dyDescent="0.2">
      <c r="A954" s="57">
        <f t="shared" ca="1" si="28"/>
        <v>45600</v>
      </c>
      <c r="B954" s="50">
        <f t="shared" ca="1" si="29"/>
        <v>-19.74526586875265</v>
      </c>
      <c r="D954" s="82"/>
      <c r="F954" s="10"/>
      <c r="G954" s="11"/>
    </row>
    <row r="955" spans="1:7" x14ac:dyDescent="0.2">
      <c r="A955" s="57">
        <f t="shared" ca="1" si="28"/>
        <v>45650</v>
      </c>
      <c r="B955" s="50">
        <f t="shared" ca="1" si="29"/>
        <v>-19.76408672315754</v>
      </c>
      <c r="D955" s="82"/>
      <c r="F955" s="10"/>
      <c r="G955" s="11"/>
    </row>
    <row r="956" spans="1:7" x14ac:dyDescent="0.2">
      <c r="A956" s="57">
        <f t="shared" ca="1" si="28"/>
        <v>45700</v>
      </c>
      <c r="B956" s="50">
        <f t="shared" ca="1" si="29"/>
        <v>-19.783139429102942</v>
      </c>
      <c r="D956" s="82"/>
      <c r="F956" s="10"/>
      <c r="G956" s="11"/>
    </row>
    <row r="957" spans="1:7" x14ac:dyDescent="0.2">
      <c r="A957" s="57">
        <f t="shared" ca="1" si="28"/>
        <v>45750</v>
      </c>
      <c r="B957" s="50">
        <f t="shared" ca="1" si="29"/>
        <v>-19.802423750572739</v>
      </c>
      <c r="D957" s="82"/>
      <c r="F957" s="10"/>
      <c r="G957" s="11"/>
    </row>
    <row r="958" spans="1:7" x14ac:dyDescent="0.2">
      <c r="A958" s="57">
        <f t="shared" ca="1" si="28"/>
        <v>45800</v>
      </c>
      <c r="B958" s="50">
        <f t="shared" ca="1" si="29"/>
        <v>-19.821939463224652</v>
      </c>
      <c r="D958" s="82"/>
      <c r="F958" s="10"/>
      <c r="G958" s="11"/>
    </row>
    <row r="959" spans="1:7" x14ac:dyDescent="0.2">
      <c r="A959" s="57">
        <f t="shared" ca="1" si="28"/>
        <v>45850</v>
      </c>
      <c r="B959" s="50">
        <f t="shared" ca="1" si="29"/>
        <v>-19.841686354337156</v>
      </c>
      <c r="D959" s="82"/>
      <c r="F959" s="10"/>
      <c r="G959" s="11"/>
    </row>
    <row r="960" spans="1:7" x14ac:dyDescent="0.2">
      <c r="A960" s="57">
        <f t="shared" ca="1" si="28"/>
        <v>45900</v>
      </c>
      <c r="B960" s="50">
        <f t="shared" ca="1" si="29"/>
        <v>-19.861664222758726</v>
      </c>
      <c r="D960" s="82"/>
      <c r="F960" s="10"/>
      <c r="G960" s="11"/>
    </row>
    <row r="961" spans="1:7" x14ac:dyDescent="0.2">
      <c r="A961" s="57">
        <f t="shared" ca="1" si="28"/>
        <v>45950</v>
      </c>
      <c r="B961" s="50">
        <f t="shared" ca="1" si="29"/>
        <v>-19.881872878859674</v>
      </c>
      <c r="D961" s="82"/>
      <c r="F961" s="10"/>
      <c r="G961" s="11"/>
    </row>
    <row r="962" spans="1:7" x14ac:dyDescent="0.2">
      <c r="A962" s="57">
        <f t="shared" ca="1" si="28"/>
        <v>46000</v>
      </c>
      <c r="B962" s="50">
        <f t="shared" ca="1" si="29"/>
        <v>-19.902312144486416</v>
      </c>
      <c r="D962" s="82"/>
      <c r="F962" s="10"/>
      <c r="G962" s="11"/>
    </row>
    <row r="963" spans="1:7" x14ac:dyDescent="0.2">
      <c r="A963" s="57">
        <f t="shared" ca="1" si="28"/>
        <v>46050</v>
      </c>
      <c r="B963" s="50">
        <f t="shared" ca="1" si="29"/>
        <v>-19.922981852918081</v>
      </c>
      <c r="D963" s="82"/>
      <c r="F963" s="10"/>
      <c r="G963" s="11"/>
    </row>
    <row r="964" spans="1:7" x14ac:dyDescent="0.2">
      <c r="A964" s="57">
        <f t="shared" ca="1" si="28"/>
        <v>46100</v>
      </c>
      <c r="B964" s="50">
        <f t="shared" ca="1" si="29"/>
        <v>-19.943881848825647</v>
      </c>
      <c r="D964" s="82"/>
      <c r="F964" s="10"/>
      <c r="G964" s="11"/>
    </row>
    <row r="965" spans="1:7" x14ac:dyDescent="0.2">
      <c r="A965" s="57">
        <f t="shared" ca="1" si="28"/>
        <v>46150</v>
      </c>
      <c r="B965" s="50">
        <f t="shared" ca="1" si="29"/>
        <v>-19.965011988233403</v>
      </c>
      <c r="D965" s="82"/>
      <c r="F965" s="10"/>
      <c r="G965" s="11"/>
    </row>
    <row r="966" spans="1:7" x14ac:dyDescent="0.2">
      <c r="A966" s="57">
        <f t="shared" ca="1" si="28"/>
        <v>46200</v>
      </c>
      <c r="B966" s="50">
        <f t="shared" ca="1" si="29"/>
        <v>-19.98637213848275</v>
      </c>
      <c r="D966" s="82"/>
      <c r="F966" s="10"/>
      <c r="G966" s="11"/>
    </row>
    <row r="967" spans="1:7" x14ac:dyDescent="0.2">
      <c r="A967" s="57">
        <f t="shared" ca="1" si="28"/>
        <v>46250</v>
      </c>
      <c r="B967" s="50">
        <f t="shared" ca="1" si="29"/>
        <v>-20.007962178198472</v>
      </c>
      <c r="D967" s="82"/>
      <c r="F967" s="10"/>
      <c r="G967" s="11"/>
    </row>
    <row r="968" spans="1:7" x14ac:dyDescent="0.2">
      <c r="A968" s="57">
        <f t="shared" ca="1" si="28"/>
        <v>46300</v>
      </c>
      <c r="B968" s="50">
        <f t="shared" ca="1" si="29"/>
        <v>-20.029781997257224</v>
      </c>
      <c r="D968" s="82"/>
      <c r="F968" s="10"/>
      <c r="G968" s="11"/>
    </row>
    <row r="969" spans="1:7" x14ac:dyDescent="0.2">
      <c r="A969" s="57">
        <f t="shared" ca="1" si="28"/>
        <v>46350</v>
      </c>
      <c r="B969" s="50">
        <f t="shared" ca="1" si="29"/>
        <v>-20.051831496758435</v>
      </c>
      <c r="D969" s="82"/>
      <c r="F969" s="10"/>
      <c r="G969" s="11"/>
    </row>
    <row r="970" spans="1:7" x14ac:dyDescent="0.2">
      <c r="A970" s="57">
        <f t="shared" ca="1" si="28"/>
        <v>46400</v>
      </c>
      <c r="B970" s="50">
        <f t="shared" ca="1" si="29"/>
        <v>-20.074110588997502</v>
      </c>
      <c r="D970" s="82"/>
      <c r="F970" s="10"/>
      <c r="G970" s="11"/>
    </row>
    <row r="971" spans="1:7" x14ac:dyDescent="0.2">
      <c r="A971" s="57">
        <f t="shared" ca="1" si="28"/>
        <v>46450</v>
      </c>
      <c r="B971" s="50">
        <f t="shared" ca="1" si="29"/>
        <v>-20.096619197441271</v>
      </c>
      <c r="D971" s="82"/>
      <c r="F971" s="10"/>
      <c r="G971" s="11"/>
    </row>
    <row r="972" spans="1:7" x14ac:dyDescent="0.2">
      <c r="A972" s="57">
        <f t="shared" ca="1" si="28"/>
        <v>46500</v>
      </c>
      <c r="B972" s="50">
        <f t="shared" ca="1" si="29"/>
        <v>-20.119357256705822</v>
      </c>
      <c r="D972" s="82"/>
      <c r="F972" s="10"/>
      <c r="G972" s="11"/>
    </row>
    <row r="973" spans="1:7" x14ac:dyDescent="0.2">
      <c r="A973" s="57">
        <f t="shared" ca="1" si="28"/>
        <v>46550</v>
      </c>
      <c r="B973" s="50">
        <f t="shared" ca="1" si="29"/>
        <v>-20.142324712536563</v>
      </c>
      <c r="D973" s="82"/>
      <c r="F973" s="10"/>
      <c r="G973" s="11"/>
    </row>
    <row r="974" spans="1:7" x14ac:dyDescent="0.2">
      <c r="A974" s="57">
        <f t="shared" ca="1" si="28"/>
        <v>46600</v>
      </c>
      <c r="B974" s="50">
        <f t="shared" ca="1" si="29"/>
        <v>-20.165521521790559</v>
      </c>
      <c r="D974" s="82"/>
      <c r="F974" s="10"/>
      <c r="G974" s="11"/>
    </row>
    <row r="975" spans="1:7" x14ac:dyDescent="0.2">
      <c r="A975" s="57">
        <f t="shared" ca="1" si="28"/>
        <v>46650</v>
      </c>
      <c r="B975" s="50">
        <f t="shared" ca="1" si="29"/>
        <v>-20.188947652421167</v>
      </c>
      <c r="D975" s="82"/>
      <c r="F975" s="10"/>
      <c r="G975" s="11"/>
    </row>
    <row r="976" spans="1:7" x14ac:dyDescent="0.2">
      <c r="A976" s="57">
        <f t="shared" ca="1" si="28"/>
        <v>46700</v>
      </c>
      <c r="B976" s="50">
        <f t="shared" ca="1" si="29"/>
        <v>-20.212603083464895</v>
      </c>
      <c r="D976" s="82"/>
      <c r="F976" s="10"/>
      <c r="G976" s="11"/>
    </row>
    <row r="977" spans="1:7" x14ac:dyDescent="0.2">
      <c r="A977" s="57">
        <f t="shared" ca="1" si="28"/>
        <v>46750</v>
      </c>
      <c r="B977" s="50">
        <f t="shared" ca="1" si="29"/>
        <v>-20.236487805030556</v>
      </c>
      <c r="D977" s="82"/>
      <c r="F977" s="10"/>
      <c r="G977" s="11"/>
    </row>
    <row r="978" spans="1:7" x14ac:dyDescent="0.2">
      <c r="A978" s="57">
        <f t="shared" ca="1" si="28"/>
        <v>46800</v>
      </c>
      <c r="B978" s="50">
        <f t="shared" ca="1" si="29"/>
        <v>-20.260601818290613</v>
      </c>
      <c r="D978" s="82"/>
      <c r="F978" s="10"/>
      <c r="G978" s="11"/>
    </row>
    <row r="979" spans="1:7" x14ac:dyDescent="0.2">
      <c r="A979" s="57">
        <f t="shared" ca="1" si="28"/>
        <v>46850</v>
      </c>
      <c r="B979" s="50">
        <f t="shared" ca="1" si="29"/>
        <v>-20.284945135474853</v>
      </c>
      <c r="D979" s="82"/>
      <c r="F979" s="10"/>
      <c r="G979" s="11"/>
    </row>
    <row r="980" spans="1:7" x14ac:dyDescent="0.2">
      <c r="A980" s="57">
        <f t="shared" ca="1" si="28"/>
        <v>46900</v>
      </c>
      <c r="B980" s="50">
        <f t="shared" ca="1" si="29"/>
        <v>-20.309517779866226</v>
      </c>
      <c r="D980" s="82"/>
      <c r="F980" s="10"/>
      <c r="G980" s="11"/>
    </row>
    <row r="981" spans="1:7" x14ac:dyDescent="0.2">
      <c r="A981" s="57">
        <f t="shared" ca="1" si="28"/>
        <v>46950</v>
      </c>
      <c r="B981" s="50">
        <f t="shared" ca="1" si="29"/>
        <v>-20.334319785798964</v>
      </c>
      <c r="D981" s="82"/>
      <c r="F981" s="10"/>
      <c r="G981" s="11"/>
    </row>
    <row r="982" spans="1:7" x14ac:dyDescent="0.2">
      <c r="A982" s="57">
        <f t="shared" ca="1" si="28"/>
        <v>47000</v>
      </c>
      <c r="B982" s="50">
        <f t="shared" ca="1" si="29"/>
        <v>-20.35935119865897</v>
      </c>
      <c r="D982" s="82"/>
      <c r="F982" s="10"/>
      <c r="G982" s="11"/>
    </row>
    <row r="983" spans="1:7" x14ac:dyDescent="0.2">
      <c r="A983" s="57">
        <f t="shared" ca="1" si="28"/>
        <v>47050</v>
      </c>
      <c r="B983" s="50">
        <f t="shared" ca="1" si="29"/>
        <v>-20.384612074886345</v>
      </c>
      <c r="D983" s="82"/>
      <c r="F983" s="10"/>
      <c r="G983" s="11"/>
    </row>
    <row r="984" spans="1:7" x14ac:dyDescent="0.2">
      <c r="A984" s="57">
        <f t="shared" ca="1" si="28"/>
        <v>47100</v>
      </c>
      <c r="B984" s="50">
        <f t="shared" ca="1" si="29"/>
        <v>-20.410102481980307</v>
      </c>
      <c r="D984" s="82"/>
      <c r="F984" s="10"/>
      <c r="G984" s="11"/>
    </row>
    <row r="985" spans="1:7" x14ac:dyDescent="0.2">
      <c r="A985" s="57">
        <f t="shared" ca="1" si="28"/>
        <v>47150</v>
      </c>
      <c r="B985" s="50">
        <f t="shared" ca="1" si="29"/>
        <v>-20.435822498506184</v>
      </c>
      <c r="D985" s="82"/>
      <c r="F985" s="10"/>
      <c r="G985" s="11"/>
    </row>
    <row r="986" spans="1:7" x14ac:dyDescent="0.2">
      <c r="A986" s="57">
        <f t="shared" ca="1" si="28"/>
        <v>47200</v>
      </c>
      <c r="B986" s="50">
        <f t="shared" ca="1" si="29"/>
        <v>-20.461772214104816</v>
      </c>
      <c r="D986" s="82"/>
      <c r="F986" s="10"/>
      <c r="G986" s="11"/>
    </row>
    <row r="987" spans="1:7" x14ac:dyDescent="0.2">
      <c r="A987" s="57">
        <f t="shared" ca="1" si="28"/>
        <v>47250</v>
      </c>
      <c r="B987" s="50">
        <f t="shared" ca="1" si="29"/>
        <v>-20.487951729504097</v>
      </c>
      <c r="D987" s="82"/>
      <c r="F987" s="10"/>
      <c r="G987" s="11"/>
    </row>
    <row r="988" spans="1:7" x14ac:dyDescent="0.2">
      <c r="A988" s="57">
        <f t="shared" ca="1" si="28"/>
        <v>47300</v>
      </c>
      <c r="B988" s="50">
        <f t="shared" ca="1" si="29"/>
        <v>-20.514361156532807</v>
      </c>
      <c r="D988" s="82"/>
      <c r="F988" s="10"/>
      <c r="G988" s="11"/>
    </row>
    <row r="989" spans="1:7" x14ac:dyDescent="0.2">
      <c r="A989" s="57">
        <f t="shared" ca="1" si="28"/>
        <v>47350</v>
      </c>
      <c r="B989" s="50">
        <f t="shared" ca="1" si="29"/>
        <v>-20.5410006181367</v>
      </c>
      <c r="D989" s="82"/>
      <c r="F989" s="10"/>
      <c r="G989" s="11"/>
    </row>
    <row r="990" spans="1:7" x14ac:dyDescent="0.2">
      <c r="A990" s="57">
        <f t="shared" ca="1" si="28"/>
        <v>47400</v>
      </c>
      <c r="B990" s="50">
        <f t="shared" ca="1" si="29"/>
        <v>-20.567870248396879</v>
      </c>
      <c r="D990" s="82"/>
      <c r="F990" s="10"/>
      <c r="G990" s="11"/>
    </row>
    <row r="991" spans="1:7" x14ac:dyDescent="0.2">
      <c r="A991" s="57">
        <f t="shared" ca="1" si="28"/>
        <v>47450</v>
      </c>
      <c r="B991" s="50">
        <f t="shared" ca="1" si="29"/>
        <v>-20.594970192550445</v>
      </c>
      <c r="D991" s="82"/>
      <c r="F991" s="10"/>
      <c r="G991" s="11"/>
    </row>
    <row r="992" spans="1:7" x14ac:dyDescent="0.2">
      <c r="A992" s="57">
        <f t="shared" ca="1" si="28"/>
        <v>47500</v>
      </c>
      <c r="B992" s="50">
        <f t="shared" ca="1" si="29"/>
        <v>-20.622300607013379</v>
      </c>
      <c r="D992" s="82"/>
      <c r="F992" s="10"/>
      <c r="G992" s="11"/>
    </row>
    <row r="993" spans="1:7" x14ac:dyDescent="0.2">
      <c r="A993" s="57">
        <f t="shared" ca="1" si="28"/>
        <v>47550</v>
      </c>
      <c r="B993" s="50">
        <f t="shared" ca="1" si="29"/>
        <v>-20.649861659405776</v>
      </c>
      <c r="D993" s="82"/>
      <c r="F993" s="10"/>
      <c r="G993" s="11"/>
    </row>
    <row r="994" spans="1:7" x14ac:dyDescent="0.2">
      <c r="A994" s="57">
        <f t="shared" ca="1" si="28"/>
        <v>47600</v>
      </c>
      <c r="B994" s="50">
        <f t="shared" ca="1" si="29"/>
        <v>-20.677653528579377</v>
      </c>
      <c r="D994" s="82"/>
      <c r="F994" s="10"/>
      <c r="G994" s="11"/>
    </row>
    <row r="995" spans="1:7" x14ac:dyDescent="0.2">
      <c r="A995" s="57">
        <f t="shared" ca="1" si="28"/>
        <v>47650</v>
      </c>
      <c r="B995" s="50">
        <f t="shared" ca="1" si="29"/>
        <v>-20.705676404647381</v>
      </c>
      <c r="D995" s="82"/>
      <c r="F995" s="10"/>
      <c r="G995" s="11"/>
    </row>
    <row r="996" spans="1:7" x14ac:dyDescent="0.2">
      <c r="A996" s="57">
        <f t="shared" ca="1" si="28"/>
        <v>47700</v>
      </c>
      <c r="B996" s="50">
        <f t="shared" ca="1" si="29"/>
        <v>-20.733930489016657</v>
      </c>
      <c r="D996" s="82"/>
      <c r="F996" s="10"/>
      <c r="G996" s="11"/>
    </row>
    <row r="997" spans="1:7" x14ac:dyDescent="0.2">
      <c r="A997" s="57">
        <f t="shared" ca="1" si="28"/>
        <v>47750</v>
      </c>
      <c r="B997" s="50">
        <f t="shared" ca="1" si="29"/>
        <v>-20.762415994422167</v>
      </c>
      <c r="D997" s="82"/>
      <c r="F997" s="10"/>
      <c r="G997" s="11"/>
    </row>
    <row r="998" spans="1:7" x14ac:dyDescent="0.2">
      <c r="A998" s="57">
        <f t="shared" ca="1" si="28"/>
        <v>47800</v>
      </c>
      <c r="B998" s="50">
        <f t="shared" ca="1" si="29"/>
        <v>-20.791133144963933</v>
      </c>
      <c r="D998" s="82"/>
      <c r="F998" s="10"/>
      <c r="G998" s="11"/>
    </row>
    <row r="999" spans="1:7" x14ac:dyDescent="0.2">
      <c r="A999" s="57">
        <f t="shared" ca="1" si="28"/>
        <v>47850</v>
      </c>
      <c r="B999" s="50">
        <f t="shared" ca="1" si="29"/>
        <v>-20.820082176146183</v>
      </c>
      <c r="D999" s="82"/>
      <c r="F999" s="10"/>
      <c r="G999" s="11"/>
    </row>
    <row r="1000" spans="1:7" x14ac:dyDescent="0.2">
      <c r="A1000" s="57">
        <f t="shared" ca="1" si="28"/>
        <v>47900</v>
      </c>
      <c r="B1000" s="50">
        <f t="shared" ca="1" si="29"/>
        <v>-20.849263334919065</v>
      </c>
      <c r="D1000" s="82"/>
      <c r="F1000" s="10"/>
      <c r="G1000" s="11"/>
    </row>
    <row r="1001" spans="1:7" x14ac:dyDescent="0.2">
      <c r="A1001" s="57">
        <f t="shared" ca="1" si="28"/>
        <v>47950</v>
      </c>
      <c r="B1001" s="50">
        <f t="shared" ca="1" si="29"/>
        <v>-20.878676879722637</v>
      </c>
      <c r="D1001" s="82"/>
      <c r="F1001" s="10"/>
      <c r="G1001" s="11"/>
    </row>
    <row r="1002" spans="1:7" x14ac:dyDescent="0.2">
      <c r="A1002" s="57">
        <f t="shared" ca="1" si="28"/>
        <v>48000</v>
      </c>
      <c r="B1002" s="50">
        <f t="shared" ca="1" si="29"/>
        <v>-20.908323080533368</v>
      </c>
      <c r="D1002" s="82"/>
      <c r="F1002" s="10"/>
      <c r="G1002" s="11"/>
    </row>
    <row r="1003" spans="1:7" x14ac:dyDescent="0.2">
      <c r="A1003" s="57">
        <f t="shared" ref="A1003:A1066" ca="1" si="30">OFFSET(A1003,-1,0)+f_stop/5000</f>
        <v>48050</v>
      </c>
      <c r="B1003" s="50">
        <f t="shared" ref="B1003:B1066" ca="1" si="31">20*LOG(ABS(   (1/f_dec*SIN(f_dec*$A1003/Fm*PI())/SIN($A1003/Fm*PI()))^(order-2) * (1/f_dec2*SIN(f_dec2*$A1003/Fm*PI())/SIN($A1003/Fm*PI())) *  (1/(f_dec*n_avg)*SIN((f_dec*n_avg)*$A1003/Fm*PI())/SIN($A1003/Fm*PI()))    ))</f>
        <v>-20.938202218912995</v>
      </c>
      <c r="D1003" s="82"/>
      <c r="F1003" s="10"/>
      <c r="G1003" s="11"/>
    </row>
    <row r="1004" spans="1:7" x14ac:dyDescent="0.2">
      <c r="A1004" s="57">
        <f t="shared" ca="1" si="30"/>
        <v>48100</v>
      </c>
      <c r="B1004" s="50">
        <f t="shared" ca="1" si="31"/>
        <v>-20.968314588059982</v>
      </c>
      <c r="D1004" s="82"/>
      <c r="F1004" s="10"/>
      <c r="G1004" s="11"/>
    </row>
    <row r="1005" spans="1:7" x14ac:dyDescent="0.2">
      <c r="A1005" s="57">
        <f t="shared" ca="1" si="30"/>
        <v>48150</v>
      </c>
      <c r="B1005" s="50">
        <f t="shared" ca="1" si="31"/>
        <v>-20.998660492863387</v>
      </c>
      <c r="D1005" s="82"/>
      <c r="F1005" s="10"/>
      <c r="G1005" s="11"/>
    </row>
    <row r="1006" spans="1:7" x14ac:dyDescent="0.2">
      <c r="A1006" s="57">
        <f t="shared" ca="1" si="30"/>
        <v>48200</v>
      </c>
      <c r="B1006" s="50">
        <f t="shared" ca="1" si="31"/>
        <v>-21.029240249959198</v>
      </c>
      <c r="D1006" s="82"/>
      <c r="F1006" s="10"/>
      <c r="G1006" s="11"/>
    </row>
    <row r="1007" spans="1:7" x14ac:dyDescent="0.2">
      <c r="A1007" s="57">
        <f t="shared" ca="1" si="30"/>
        <v>48250</v>
      </c>
      <c r="B1007" s="50">
        <f t="shared" ca="1" si="31"/>
        <v>-21.060054187789341</v>
      </c>
      <c r="D1007" s="82"/>
      <c r="F1007" s="10"/>
      <c r="G1007" s="11"/>
    </row>
    <row r="1008" spans="1:7" x14ac:dyDescent="0.2">
      <c r="A1008" s="57">
        <f t="shared" ca="1" si="30"/>
        <v>48300</v>
      </c>
      <c r="B1008" s="50">
        <f t="shared" ca="1" si="31"/>
        <v>-21.09110264666311</v>
      </c>
      <c r="D1008" s="82"/>
      <c r="F1008" s="10"/>
      <c r="G1008" s="11"/>
    </row>
    <row r="1009" spans="1:7" x14ac:dyDescent="0.2">
      <c r="A1009" s="57">
        <f t="shared" ca="1" si="30"/>
        <v>48350</v>
      </c>
      <c r="B1009" s="50">
        <f t="shared" ca="1" si="31"/>
        <v>-21.122385978821367</v>
      </c>
      <c r="D1009" s="82"/>
      <c r="F1009" s="10"/>
      <c r="G1009" s="11"/>
    </row>
    <row r="1010" spans="1:7" x14ac:dyDescent="0.2">
      <c r="A1010" s="57">
        <f t="shared" ca="1" si="30"/>
        <v>48400</v>
      </c>
      <c r="B1010" s="50">
        <f t="shared" ca="1" si="31"/>
        <v>-21.153904548503121</v>
      </c>
      <c r="D1010" s="82"/>
      <c r="F1010" s="10"/>
      <c r="G1010" s="11"/>
    </row>
    <row r="1011" spans="1:7" x14ac:dyDescent="0.2">
      <c r="A1011" s="57">
        <f t="shared" ca="1" si="30"/>
        <v>48450</v>
      </c>
      <c r="B1011" s="50">
        <f t="shared" ca="1" si="31"/>
        <v>-21.185658732015042</v>
      </c>
      <c r="D1011" s="82"/>
      <c r="F1011" s="10"/>
      <c r="G1011" s="11"/>
    </row>
    <row r="1012" spans="1:7" x14ac:dyDescent="0.2">
      <c r="A1012" s="57">
        <f t="shared" ca="1" si="30"/>
        <v>48500</v>
      </c>
      <c r="B1012" s="50">
        <f t="shared" ca="1" si="31"/>
        <v>-21.217648917803412</v>
      </c>
      <c r="D1012" s="82"/>
      <c r="F1012" s="10"/>
      <c r="G1012" s="11"/>
    </row>
    <row r="1013" spans="1:7" x14ac:dyDescent="0.2">
      <c r="A1013" s="57">
        <f t="shared" ca="1" si="30"/>
        <v>48550</v>
      </c>
      <c r="B1013" s="50">
        <f t="shared" ca="1" si="31"/>
        <v>-21.249875506528916</v>
      </c>
      <c r="D1013" s="82"/>
      <c r="F1013" s="10"/>
      <c r="G1013" s="11"/>
    </row>
    <row r="1014" spans="1:7" x14ac:dyDescent="0.2">
      <c r="A1014" s="57">
        <f t="shared" ca="1" si="30"/>
        <v>48600</v>
      </c>
      <c r="B1014" s="50">
        <f t="shared" ca="1" si="31"/>
        <v>-21.282338911144198</v>
      </c>
      <c r="D1014" s="82"/>
      <c r="F1014" s="10"/>
      <c r="G1014" s="11"/>
    </row>
    <row r="1015" spans="1:7" x14ac:dyDescent="0.2">
      <c r="A1015" s="57">
        <f t="shared" ca="1" si="30"/>
        <v>48650</v>
      </c>
      <c r="B1015" s="50">
        <f t="shared" ca="1" si="31"/>
        <v>-21.315039556974142</v>
      </c>
      <c r="D1015" s="82"/>
      <c r="F1015" s="10"/>
      <c r="G1015" s="11"/>
    </row>
    <row r="1016" spans="1:7" x14ac:dyDescent="0.2">
      <c r="A1016" s="57">
        <f t="shared" ca="1" si="30"/>
        <v>48700</v>
      </c>
      <c r="B1016" s="50">
        <f t="shared" ca="1" si="31"/>
        <v>-21.347977881798936</v>
      </c>
      <c r="D1016" s="82"/>
      <c r="F1016" s="10"/>
      <c r="G1016" s="11"/>
    </row>
    <row r="1017" spans="1:7" x14ac:dyDescent="0.2">
      <c r="A1017" s="57">
        <f t="shared" ca="1" si="30"/>
        <v>48750</v>
      </c>
      <c r="B1017" s="50">
        <f t="shared" ca="1" si="31"/>
        <v>-21.381154335940163</v>
      </c>
      <c r="D1017" s="82"/>
      <c r="F1017" s="10"/>
      <c r="G1017" s="11"/>
    </row>
    <row r="1018" spans="1:7" x14ac:dyDescent="0.2">
      <c r="A1018" s="57">
        <f t="shared" ca="1" si="30"/>
        <v>48800</v>
      </c>
      <c r="B1018" s="50">
        <f t="shared" ca="1" si="31"/>
        <v>-21.41456938234958</v>
      </c>
      <c r="D1018" s="82"/>
      <c r="F1018" s="10"/>
      <c r="G1018" s="11"/>
    </row>
    <row r="1019" spans="1:7" x14ac:dyDescent="0.2">
      <c r="A1019" s="57">
        <f t="shared" ca="1" si="30"/>
        <v>48850</v>
      </c>
      <c r="B1019" s="50">
        <f t="shared" ca="1" si="31"/>
        <v>-21.448223496700951</v>
      </c>
      <c r="D1019" s="82"/>
      <c r="F1019" s="10"/>
      <c r="G1019" s="11"/>
    </row>
    <row r="1020" spans="1:7" x14ac:dyDescent="0.2">
      <c r="A1020" s="57">
        <f t="shared" ca="1" si="30"/>
        <v>48900</v>
      </c>
      <c r="B1020" s="50">
        <f t="shared" ca="1" si="31"/>
        <v>-21.482117167484894</v>
      </c>
      <c r="D1020" s="82"/>
      <c r="F1020" s="10"/>
      <c r="G1020" s="11"/>
    </row>
    <row r="1021" spans="1:7" x14ac:dyDescent="0.2">
      <c r="A1021" s="57">
        <f t="shared" ca="1" si="30"/>
        <v>48950</v>
      </c>
      <c r="B1021" s="50">
        <f t="shared" ca="1" si="31"/>
        <v>-21.516250896106648</v>
      </c>
      <c r="D1021" s="82"/>
      <c r="F1021" s="10"/>
      <c r="G1021" s="11"/>
    </row>
    <row r="1022" spans="1:7" x14ac:dyDescent="0.2">
      <c r="A1022" s="57">
        <f t="shared" ca="1" si="30"/>
        <v>49000</v>
      </c>
      <c r="B1022" s="50">
        <f t="shared" ca="1" si="31"/>
        <v>-21.550625196986953</v>
      </c>
      <c r="D1022" s="82"/>
      <c r="F1022" s="10"/>
      <c r="G1022" s="11"/>
    </row>
    <row r="1023" spans="1:7" x14ac:dyDescent="0.2">
      <c r="A1023" s="57">
        <f t="shared" ca="1" si="30"/>
        <v>49050</v>
      </c>
      <c r="B1023" s="50">
        <f t="shared" ca="1" si="31"/>
        <v>-21.585240597666079</v>
      </c>
      <c r="D1023" s="82"/>
      <c r="F1023" s="10"/>
      <c r="G1023" s="11"/>
    </row>
    <row r="1024" spans="1:7" x14ac:dyDescent="0.2">
      <c r="A1024" s="57">
        <f t="shared" ca="1" si="30"/>
        <v>49100</v>
      </c>
      <c r="B1024" s="50">
        <f t="shared" ca="1" si="31"/>
        <v>-21.620097638910956</v>
      </c>
      <c r="D1024" s="82"/>
      <c r="F1024" s="10"/>
      <c r="G1024" s="11"/>
    </row>
    <row r="1025" spans="1:7" x14ac:dyDescent="0.2">
      <c r="A1025" s="57">
        <f t="shared" ca="1" si="30"/>
        <v>49150</v>
      </c>
      <c r="B1025" s="50">
        <f t="shared" ca="1" si="31"/>
        <v>-21.655196874825627</v>
      </c>
      <c r="D1025" s="82"/>
      <c r="F1025" s="10"/>
      <c r="G1025" s="11"/>
    </row>
    <row r="1026" spans="1:7" x14ac:dyDescent="0.2">
      <c r="A1026" s="57">
        <f t="shared" ca="1" si="30"/>
        <v>49200</v>
      </c>
      <c r="B1026" s="50">
        <f t="shared" ca="1" si="31"/>
        <v>-21.690538872964773</v>
      </c>
      <c r="D1026" s="82"/>
      <c r="F1026" s="10"/>
      <c r="G1026" s="11"/>
    </row>
    <row r="1027" spans="1:7" x14ac:dyDescent="0.2">
      <c r="A1027" s="57">
        <f t="shared" ca="1" si="30"/>
        <v>49250</v>
      </c>
      <c r="B1027" s="50">
        <f t="shared" ca="1" si="31"/>
        <v>-21.72612421445077</v>
      </c>
      <c r="D1027" s="82"/>
      <c r="F1027" s="10"/>
      <c r="G1027" s="11"/>
    </row>
    <row r="1028" spans="1:7" x14ac:dyDescent="0.2">
      <c r="A1028" s="57">
        <f t="shared" ca="1" si="30"/>
        <v>49300</v>
      </c>
      <c r="B1028" s="50">
        <f t="shared" ca="1" si="31"/>
        <v>-21.761953494094012</v>
      </c>
      <c r="D1028" s="82"/>
      <c r="F1028" s="10"/>
      <c r="G1028" s="11"/>
    </row>
    <row r="1029" spans="1:7" x14ac:dyDescent="0.2">
      <c r="A1029" s="57">
        <f t="shared" ca="1" si="30"/>
        <v>49350</v>
      </c>
      <c r="B1029" s="50">
        <f t="shared" ca="1" si="31"/>
        <v>-21.798027320516663</v>
      </c>
      <c r="D1029" s="82"/>
      <c r="F1029" s="10"/>
      <c r="G1029" s="11"/>
    </row>
    <row r="1030" spans="1:7" x14ac:dyDescent="0.2">
      <c r="A1030" s="57">
        <f t="shared" ca="1" si="30"/>
        <v>49400</v>
      </c>
      <c r="B1030" s="50">
        <f t="shared" ca="1" si="31"/>
        <v>-21.834346316279913</v>
      </c>
      <c r="D1030" s="82"/>
      <c r="F1030" s="10"/>
      <c r="G1030" s="11"/>
    </row>
    <row r="1031" spans="1:7" x14ac:dyDescent="0.2">
      <c r="A1031" s="57">
        <f t="shared" ca="1" si="30"/>
        <v>49450</v>
      </c>
      <c r="B1031" s="50">
        <f t="shared" ca="1" si="31"/>
        <v>-21.870911118014817</v>
      </c>
      <c r="D1031" s="82"/>
      <c r="F1031" s="10"/>
      <c r="G1031" s="11"/>
    </row>
    <row r="1032" spans="1:7" x14ac:dyDescent="0.2">
      <c r="A1032" s="57">
        <f t="shared" ca="1" si="30"/>
        <v>49500</v>
      </c>
      <c r="B1032" s="50">
        <f t="shared" ca="1" si="31"/>
        <v>-21.907722376556716</v>
      </c>
      <c r="D1032" s="82"/>
      <c r="F1032" s="10"/>
      <c r="G1032" s="11"/>
    </row>
    <row r="1033" spans="1:7" x14ac:dyDescent="0.2">
      <c r="A1033" s="57">
        <f t="shared" ca="1" si="30"/>
        <v>49550</v>
      </c>
      <c r="B1033" s="50">
        <f t="shared" ca="1" si="31"/>
        <v>-21.944780757083322</v>
      </c>
      <c r="D1033" s="82"/>
      <c r="F1033" s="10"/>
      <c r="G1033" s="11"/>
    </row>
    <row r="1034" spans="1:7" x14ac:dyDescent="0.2">
      <c r="A1034" s="57">
        <f t="shared" ca="1" si="30"/>
        <v>49600</v>
      </c>
      <c r="B1034" s="50">
        <f t="shared" ca="1" si="31"/>
        <v>-21.982086939256654</v>
      </c>
      <c r="D1034" s="82"/>
      <c r="F1034" s="10"/>
      <c r="G1034" s="11"/>
    </row>
    <row r="1035" spans="1:7" x14ac:dyDescent="0.2">
      <c r="A1035" s="57">
        <f t="shared" ca="1" si="30"/>
        <v>49650</v>
      </c>
      <c r="B1035" s="50">
        <f t="shared" ca="1" si="31"/>
        <v>-22.019641617368642</v>
      </c>
      <c r="D1035" s="82"/>
      <c r="F1035" s="10"/>
      <c r="G1035" s="11"/>
    </row>
    <row r="1036" spans="1:7" x14ac:dyDescent="0.2">
      <c r="A1036" s="57">
        <f t="shared" ca="1" si="30"/>
        <v>49700</v>
      </c>
      <c r="B1036" s="50">
        <f t="shared" ca="1" si="31"/>
        <v>-22.057445500490704</v>
      </c>
      <c r="D1036" s="82"/>
      <c r="F1036" s="10"/>
      <c r="G1036" s="11"/>
    </row>
    <row r="1037" spans="1:7" x14ac:dyDescent="0.2">
      <c r="A1037" s="57">
        <f t="shared" ca="1" si="30"/>
        <v>49750</v>
      </c>
      <c r="B1037" s="50">
        <f t="shared" ca="1" si="31"/>
        <v>-22.095499312627311</v>
      </c>
      <c r="D1037" s="82"/>
      <c r="F1037" s="10"/>
      <c r="G1037" s="11"/>
    </row>
    <row r="1038" spans="1:7" x14ac:dyDescent="0.2">
      <c r="A1038" s="57">
        <f t="shared" ca="1" si="30"/>
        <v>49800</v>
      </c>
      <c r="B1038" s="50">
        <f t="shared" ca="1" si="31"/>
        <v>-22.133803792873547</v>
      </c>
      <c r="D1038" s="82"/>
      <c r="F1038" s="10"/>
      <c r="G1038" s="11"/>
    </row>
    <row r="1039" spans="1:7" x14ac:dyDescent="0.2">
      <c r="A1039" s="57">
        <f t="shared" ca="1" si="30"/>
        <v>49850</v>
      </c>
      <c r="B1039" s="50">
        <f t="shared" ca="1" si="31"/>
        <v>-22.172359695576809</v>
      </c>
      <c r="D1039" s="82"/>
      <c r="F1039" s="10"/>
      <c r="G1039" s="11"/>
    </row>
    <row r="1040" spans="1:7" x14ac:dyDescent="0.2">
      <c r="A1040" s="57">
        <f t="shared" ca="1" si="30"/>
        <v>49900</v>
      </c>
      <c r="B1040" s="50">
        <f t="shared" ca="1" si="31"/>
        <v>-22.211167790502657</v>
      </c>
      <c r="D1040" s="82"/>
      <c r="F1040" s="10"/>
      <c r="G1040" s="11"/>
    </row>
    <row r="1041" spans="1:7" x14ac:dyDescent="0.2">
      <c r="A1041" s="57">
        <f t="shared" ca="1" si="30"/>
        <v>49950</v>
      </c>
      <c r="B1041" s="50">
        <f t="shared" ca="1" si="31"/>
        <v>-22.250228863005063</v>
      </c>
      <c r="D1041" s="82"/>
      <c r="F1041" s="10"/>
      <c r="G1041" s="11"/>
    </row>
    <row r="1042" spans="1:7" x14ac:dyDescent="0.2">
      <c r="A1042" s="57">
        <f t="shared" ca="1" si="30"/>
        <v>50000</v>
      </c>
      <c r="B1042" s="50">
        <f t="shared" ca="1" si="31"/>
        <v>-22.289543714200892</v>
      </c>
      <c r="D1042" s="82"/>
      <c r="F1042" s="10"/>
      <c r="G1042" s="11"/>
    </row>
    <row r="1043" spans="1:7" x14ac:dyDescent="0.2">
      <c r="A1043" s="57">
        <f t="shared" ca="1" si="30"/>
        <v>50050</v>
      </c>
      <c r="B1043" s="50">
        <f t="shared" ca="1" si="31"/>
        <v>-22.329113161148921</v>
      </c>
      <c r="D1043" s="82"/>
      <c r="F1043" s="10"/>
      <c r="G1043" s="11"/>
    </row>
    <row r="1044" spans="1:7" x14ac:dyDescent="0.2">
      <c r="A1044" s="57">
        <f t="shared" ca="1" si="30"/>
        <v>50100</v>
      </c>
      <c r="B1044" s="50">
        <f t="shared" ca="1" si="31"/>
        <v>-22.368938037033466</v>
      </c>
      <c r="D1044" s="82"/>
      <c r="F1044" s="10"/>
      <c r="G1044" s="11"/>
    </row>
    <row r="1045" spans="1:7" x14ac:dyDescent="0.2">
      <c r="A1045" s="57">
        <f t="shared" ca="1" si="30"/>
        <v>50150</v>
      </c>
      <c r="B1045" s="50">
        <f t="shared" ca="1" si="31"/>
        <v>-22.40901919135251</v>
      </c>
      <c r="D1045" s="82"/>
      <c r="F1045" s="10"/>
      <c r="G1045" s="11"/>
    </row>
    <row r="1046" spans="1:7" x14ac:dyDescent="0.2">
      <c r="A1046" s="57">
        <f t="shared" ca="1" si="30"/>
        <v>50200</v>
      </c>
      <c r="B1046" s="50">
        <f t="shared" ca="1" si="31"/>
        <v>-22.449357490110696</v>
      </c>
      <c r="D1046" s="82"/>
      <c r="F1046" s="10"/>
      <c r="G1046" s="11"/>
    </row>
    <row r="1047" spans="1:7" x14ac:dyDescent="0.2">
      <c r="A1047" s="57">
        <f t="shared" ca="1" si="30"/>
        <v>50250</v>
      </c>
      <c r="B1047" s="50">
        <f t="shared" ca="1" si="31"/>
        <v>-22.489953816017106</v>
      </c>
      <c r="D1047" s="82"/>
      <c r="F1047" s="10"/>
      <c r="G1047" s="11"/>
    </row>
    <row r="1048" spans="1:7" x14ac:dyDescent="0.2">
      <c r="A1048" s="57">
        <f t="shared" ca="1" si="30"/>
        <v>50300</v>
      </c>
      <c r="B1048" s="50">
        <f t="shared" ca="1" si="31"/>
        <v>-22.530809068688047</v>
      </c>
      <c r="D1048" s="82"/>
      <c r="F1048" s="10"/>
      <c r="G1048" s="11"/>
    </row>
    <row r="1049" spans="1:7" x14ac:dyDescent="0.2">
      <c r="A1049" s="57">
        <f t="shared" ca="1" si="30"/>
        <v>50350</v>
      </c>
      <c r="B1049" s="50">
        <f t="shared" ca="1" si="31"/>
        <v>-22.571924164854856</v>
      </c>
      <c r="D1049" s="82"/>
      <c r="F1049" s="10"/>
      <c r="G1049" s="11"/>
    </row>
    <row r="1050" spans="1:7" x14ac:dyDescent="0.2">
      <c r="A1050" s="57">
        <f t="shared" ca="1" si="30"/>
        <v>50400</v>
      </c>
      <c r="B1050" s="50">
        <f t="shared" ca="1" si="31"/>
        <v>-22.613300038576838</v>
      </c>
      <c r="D1050" s="82"/>
      <c r="F1050" s="10"/>
      <c r="G1050" s="11"/>
    </row>
    <row r="1051" spans="1:7" x14ac:dyDescent="0.2">
      <c r="A1051" s="57">
        <f t="shared" ca="1" si="30"/>
        <v>50450</v>
      </c>
      <c r="B1051" s="50">
        <f t="shared" ca="1" si="31"/>
        <v>-22.654937641459568</v>
      </c>
      <c r="D1051" s="82"/>
      <c r="F1051" s="10"/>
      <c r="G1051" s="11"/>
    </row>
    <row r="1052" spans="1:7" x14ac:dyDescent="0.2">
      <c r="A1052" s="57">
        <f t="shared" ca="1" si="30"/>
        <v>50500</v>
      </c>
      <c r="B1052" s="50">
        <f t="shared" ca="1" si="31"/>
        <v>-22.69683794287857</v>
      </c>
      <c r="D1052" s="82"/>
      <c r="F1052" s="10"/>
      <c r="G1052" s="11"/>
    </row>
    <row r="1053" spans="1:7" x14ac:dyDescent="0.2">
      <c r="A1053" s="57">
        <f t="shared" ca="1" si="30"/>
        <v>50550</v>
      </c>
      <c r="B1053" s="50">
        <f t="shared" ca="1" si="31"/>
        <v>-22.739001930208435</v>
      </c>
      <c r="D1053" s="82"/>
      <c r="F1053" s="10"/>
      <c r="G1053" s="11"/>
    </row>
    <row r="1054" spans="1:7" x14ac:dyDescent="0.2">
      <c r="A1054" s="57">
        <f t="shared" ca="1" si="30"/>
        <v>50600</v>
      </c>
      <c r="B1054" s="50">
        <f t="shared" ca="1" si="31"/>
        <v>-22.781430609057761</v>
      </c>
      <c r="D1054" s="82"/>
      <c r="F1054" s="10"/>
      <c r="G1054" s="11"/>
    </row>
    <row r="1055" spans="1:7" x14ac:dyDescent="0.2">
      <c r="A1055" s="57">
        <f t="shared" ca="1" si="30"/>
        <v>50650</v>
      </c>
      <c r="B1055" s="50">
        <f t="shared" ca="1" si="31"/>
        <v>-22.824125003509682</v>
      </c>
      <c r="D1055" s="82"/>
      <c r="F1055" s="10"/>
      <c r="G1055" s="11"/>
    </row>
    <row r="1056" spans="1:7" x14ac:dyDescent="0.2">
      <c r="A1056" s="57">
        <f t="shared" ca="1" si="30"/>
        <v>50700</v>
      </c>
      <c r="B1056" s="50">
        <f t="shared" ca="1" si="31"/>
        <v>-22.86708615636843</v>
      </c>
      <c r="D1056" s="82"/>
      <c r="F1056" s="10"/>
      <c r="G1056" s="11"/>
    </row>
    <row r="1057" spans="1:7" x14ac:dyDescent="0.2">
      <c r="A1057" s="57">
        <f t="shared" ca="1" si="30"/>
        <v>50750</v>
      </c>
      <c r="B1057" s="50">
        <f t="shared" ca="1" si="31"/>
        <v>-22.910315129411924</v>
      </c>
      <c r="D1057" s="82"/>
      <c r="F1057" s="10"/>
      <c r="G1057" s="11"/>
    </row>
    <row r="1058" spans="1:7" x14ac:dyDescent="0.2">
      <c r="A1058" s="57">
        <f t="shared" ca="1" si="30"/>
        <v>50800</v>
      </c>
      <c r="B1058" s="50">
        <f t="shared" ca="1" si="31"/>
        <v>-22.953813003650509</v>
      </c>
      <c r="D1058" s="82"/>
      <c r="F1058" s="10"/>
      <c r="G1058" s="11"/>
    </row>
    <row r="1059" spans="1:7" x14ac:dyDescent="0.2">
      <c r="A1059" s="57">
        <f t="shared" ca="1" si="30"/>
        <v>50850</v>
      </c>
      <c r="B1059" s="50">
        <f t="shared" ca="1" si="31"/>
        <v>-22.997580879592082</v>
      </c>
      <c r="D1059" s="82"/>
      <c r="F1059" s="10"/>
      <c r="G1059" s="11"/>
    </row>
    <row r="1060" spans="1:7" x14ac:dyDescent="0.2">
      <c r="A1060" s="57">
        <f t="shared" ca="1" si="30"/>
        <v>50900</v>
      </c>
      <c r="B1060" s="50">
        <f t="shared" ca="1" si="31"/>
        <v>-23.041619877513689</v>
      </c>
      <c r="D1060" s="82"/>
      <c r="F1060" s="10"/>
      <c r="G1060" s="11"/>
    </row>
    <row r="1061" spans="1:7" x14ac:dyDescent="0.2">
      <c r="A1061" s="57">
        <f t="shared" ca="1" si="30"/>
        <v>50950</v>
      </c>
      <c r="B1061" s="50">
        <f t="shared" ca="1" si="31"/>
        <v>-23.085931137739752</v>
      </c>
      <c r="D1061" s="82"/>
      <c r="F1061" s="10"/>
      <c r="G1061" s="11"/>
    </row>
    <row r="1062" spans="1:7" x14ac:dyDescent="0.2">
      <c r="A1062" s="57">
        <f t="shared" ca="1" si="30"/>
        <v>51000</v>
      </c>
      <c r="B1062" s="50">
        <f t="shared" ca="1" si="31"/>
        <v>-23.130515820927108</v>
      </c>
      <c r="D1062" s="82"/>
      <c r="F1062" s="10"/>
      <c r="G1062" s="11"/>
    </row>
    <row r="1063" spans="1:7" x14ac:dyDescent="0.2">
      <c r="A1063" s="57">
        <f t="shared" ca="1" si="30"/>
        <v>51050</v>
      </c>
      <c r="B1063" s="50">
        <f t="shared" ca="1" si="31"/>
        <v>-23.175375108357063</v>
      </c>
      <c r="D1063" s="82"/>
      <c r="F1063" s="10"/>
      <c r="G1063" s="11"/>
    </row>
    <row r="1064" spans="1:7" x14ac:dyDescent="0.2">
      <c r="A1064" s="57">
        <f t="shared" ca="1" si="30"/>
        <v>51100</v>
      </c>
      <c r="B1064" s="50">
        <f t="shared" ca="1" si="31"/>
        <v>-23.220510202234497</v>
      </c>
      <c r="D1064" s="82"/>
      <c r="F1064" s="10"/>
      <c r="G1064" s="11"/>
    </row>
    <row r="1065" spans="1:7" x14ac:dyDescent="0.2">
      <c r="A1065" s="57">
        <f t="shared" ca="1" si="30"/>
        <v>51150</v>
      </c>
      <c r="B1065" s="50">
        <f t="shared" ca="1" si="31"/>
        <v>-23.265922325994421</v>
      </c>
      <c r="D1065" s="82"/>
      <c r="F1065" s="10"/>
      <c r="G1065" s="11"/>
    </row>
    <row r="1066" spans="1:7" x14ac:dyDescent="0.2">
      <c r="A1066" s="57">
        <f t="shared" ca="1" si="30"/>
        <v>51200</v>
      </c>
      <c r="B1066" s="50">
        <f t="shared" ca="1" si="31"/>
        <v>-23.31161272461587</v>
      </c>
      <c r="D1066" s="82"/>
      <c r="F1066" s="10"/>
      <c r="G1066" s="11"/>
    </row>
    <row r="1067" spans="1:7" x14ac:dyDescent="0.2">
      <c r="A1067" s="57">
        <f t="shared" ref="A1067:A1130" ca="1" si="32">OFFSET(A1067,-1,0)+f_stop/5000</f>
        <v>51250</v>
      </c>
      <c r="B1067" s="50">
        <f t="shared" ref="B1067:B1130" ca="1" si="33">20*LOG(ABS(   (1/f_dec*SIN(f_dec*$A1067/Fm*PI())/SIN($A1067/Fm*PI()))^(order-2) * (1/f_dec2*SIN(f_dec2*$A1067/Fm*PI())/SIN($A1067/Fm*PI())) *  (1/(f_dec*n_avg)*SIN((f_dec*n_avg)*$A1067/Fm*PI())/SIN($A1067/Fm*PI()))    ))</f>
        <v>-23.357582664943646</v>
      </c>
      <c r="D1067" s="82"/>
      <c r="F1067" s="10"/>
      <c r="G1067" s="11"/>
    </row>
    <row r="1068" spans="1:7" x14ac:dyDescent="0.2">
      <c r="A1068" s="57">
        <f t="shared" ca="1" si="32"/>
        <v>51300</v>
      </c>
      <c r="B1068" s="50">
        <f t="shared" ca="1" si="33"/>
        <v>-23.403833436017845</v>
      </c>
      <c r="D1068" s="82"/>
      <c r="F1068" s="10"/>
      <c r="G1068" s="11"/>
    </row>
    <row r="1069" spans="1:7" x14ac:dyDescent="0.2">
      <c r="A1069" s="57">
        <f t="shared" ca="1" si="32"/>
        <v>51350</v>
      </c>
      <c r="B1069" s="50">
        <f t="shared" ca="1" si="33"/>
        <v>-23.450366349411503</v>
      </c>
      <c r="D1069" s="82"/>
      <c r="F1069" s="10"/>
      <c r="G1069" s="11"/>
    </row>
    <row r="1070" spans="1:7" x14ac:dyDescent="0.2">
      <c r="A1070" s="57">
        <f t="shared" ca="1" si="32"/>
        <v>51400</v>
      </c>
      <c r="B1070" s="50">
        <f t="shared" ca="1" si="33"/>
        <v>-23.497182739576555</v>
      </c>
      <c r="D1070" s="82"/>
      <c r="F1070" s="10"/>
      <c r="G1070" s="11"/>
    </row>
    <row r="1071" spans="1:7" x14ac:dyDescent="0.2">
      <c r="A1071" s="57">
        <f t="shared" ca="1" si="32"/>
        <v>51450</v>
      </c>
      <c r="B1071" s="50">
        <f t="shared" ca="1" si="33"/>
        <v>-23.54428396419824</v>
      </c>
      <c r="D1071" s="82"/>
      <c r="F1071" s="10"/>
      <c r="G1071" s="11"/>
    </row>
    <row r="1072" spans="1:7" x14ac:dyDescent="0.2">
      <c r="A1072" s="57">
        <f t="shared" ca="1" si="32"/>
        <v>51500</v>
      </c>
      <c r="B1072" s="50">
        <f t="shared" ca="1" si="33"/>
        <v>-23.591671404558298</v>
      </c>
      <c r="D1072" s="82"/>
      <c r="F1072" s="10"/>
      <c r="G1072" s="11"/>
    </row>
    <row r="1073" spans="1:7" x14ac:dyDescent="0.2">
      <c r="A1073" s="57">
        <f t="shared" ca="1" si="32"/>
        <v>51550</v>
      </c>
      <c r="B1073" s="50">
        <f t="shared" ca="1" si="33"/>
        <v>-23.639346465907117</v>
      </c>
      <c r="D1073" s="82"/>
      <c r="F1073" s="10"/>
      <c r="G1073" s="11"/>
    </row>
    <row r="1074" spans="1:7" x14ac:dyDescent="0.2">
      <c r="A1074" s="57">
        <f t="shared" ca="1" si="32"/>
        <v>51600</v>
      </c>
      <c r="B1074" s="50">
        <f t="shared" ca="1" si="33"/>
        <v>-23.687310577844997</v>
      </c>
      <c r="D1074" s="82"/>
      <c r="F1074" s="10"/>
      <c r="G1074" s="11"/>
    </row>
    <row r="1075" spans="1:7" x14ac:dyDescent="0.2">
      <c r="A1075" s="57">
        <f t="shared" ca="1" si="32"/>
        <v>51650</v>
      </c>
      <c r="B1075" s="50">
        <f t="shared" ca="1" si="33"/>
        <v>-23.735565194712947</v>
      </c>
      <c r="D1075" s="82"/>
      <c r="F1075" s="10"/>
      <c r="G1075" s="11"/>
    </row>
    <row r="1076" spans="1:7" x14ac:dyDescent="0.2">
      <c r="A1076" s="57">
        <f t="shared" ca="1" si="32"/>
        <v>51700</v>
      </c>
      <c r="B1076" s="50">
        <f t="shared" ca="1" si="33"/>
        <v>-23.784111795993113</v>
      </c>
      <c r="D1076" s="82"/>
      <c r="F1076" s="10"/>
      <c r="G1076" s="11"/>
    </row>
    <row r="1077" spans="1:7" x14ac:dyDescent="0.2">
      <c r="A1077" s="57">
        <f t="shared" ca="1" si="32"/>
        <v>51750</v>
      </c>
      <c r="B1077" s="50">
        <f t="shared" ca="1" si="33"/>
        <v>-23.832951886719137</v>
      </c>
      <c r="D1077" s="82"/>
      <c r="F1077" s="10"/>
      <c r="G1077" s="11"/>
    </row>
    <row r="1078" spans="1:7" x14ac:dyDescent="0.2">
      <c r="A1078" s="57">
        <f t="shared" ca="1" si="32"/>
        <v>51800</v>
      </c>
      <c r="B1078" s="50">
        <f t="shared" ca="1" si="33"/>
        <v>-23.88208699789681</v>
      </c>
      <c r="D1078" s="82"/>
      <c r="F1078" s="10"/>
      <c r="G1078" s="11"/>
    </row>
    <row r="1079" spans="1:7" x14ac:dyDescent="0.2">
      <c r="A1079" s="57">
        <f t="shared" ca="1" si="32"/>
        <v>51850</v>
      </c>
      <c r="B1079" s="50">
        <f t="shared" ca="1" si="33"/>
        <v>-23.931518686935117</v>
      </c>
      <c r="D1079" s="82"/>
      <c r="F1079" s="10"/>
      <c r="G1079" s="11"/>
    </row>
    <row r="1080" spans="1:7" x14ac:dyDescent="0.2">
      <c r="A1080" s="57">
        <f t="shared" ca="1" si="32"/>
        <v>51900</v>
      </c>
      <c r="B1080" s="50">
        <f t="shared" ca="1" si="33"/>
        <v>-23.981248538088092</v>
      </c>
      <c r="D1080" s="82"/>
      <c r="F1080" s="10"/>
      <c r="G1080" s="11"/>
    </row>
    <row r="1081" spans="1:7" x14ac:dyDescent="0.2">
      <c r="A1081" s="57">
        <f t="shared" ca="1" si="32"/>
        <v>51950</v>
      </c>
      <c r="B1081" s="50">
        <f t="shared" ca="1" si="33"/>
        <v>-24.031278162907846</v>
      </c>
      <c r="D1081" s="82"/>
      <c r="F1081" s="10"/>
      <c r="G1081" s="11"/>
    </row>
    <row r="1082" spans="1:7" x14ac:dyDescent="0.2">
      <c r="A1082" s="57">
        <f t="shared" ca="1" si="32"/>
        <v>52000</v>
      </c>
      <c r="B1082" s="50">
        <f t="shared" ca="1" si="33"/>
        <v>-24.081609200708755</v>
      </c>
      <c r="D1082" s="82"/>
      <c r="F1082" s="10"/>
      <c r="G1082" s="11"/>
    </row>
    <row r="1083" spans="1:7" x14ac:dyDescent="0.2">
      <c r="A1083" s="57">
        <f t="shared" ca="1" si="32"/>
        <v>52050</v>
      </c>
      <c r="B1083" s="50">
        <f t="shared" ca="1" si="33"/>
        <v>-24.132243319043628</v>
      </c>
      <c r="D1083" s="82"/>
      <c r="F1083" s="10"/>
      <c r="G1083" s="11"/>
    </row>
    <row r="1084" spans="1:7" x14ac:dyDescent="0.2">
      <c r="A1084" s="57">
        <f t="shared" ca="1" si="32"/>
        <v>52100</v>
      </c>
      <c r="B1084" s="50">
        <f t="shared" ca="1" si="33"/>
        <v>-24.183182214191618</v>
      </c>
      <c r="D1084" s="82"/>
      <c r="F1084" s="10"/>
      <c r="G1084" s="11"/>
    </row>
    <row r="1085" spans="1:7" x14ac:dyDescent="0.2">
      <c r="A1085" s="57">
        <f t="shared" ca="1" si="32"/>
        <v>52150</v>
      </c>
      <c r="B1085" s="50">
        <f t="shared" ca="1" si="33"/>
        <v>-24.234427611658745</v>
      </c>
      <c r="D1085" s="82"/>
      <c r="F1085" s="10"/>
      <c r="G1085" s="11"/>
    </row>
    <row r="1086" spans="1:7" x14ac:dyDescent="0.2">
      <c r="A1086" s="57">
        <f t="shared" ca="1" si="32"/>
        <v>52200</v>
      </c>
      <c r="B1086" s="50">
        <f t="shared" ca="1" si="33"/>
        <v>-24.285981266690907</v>
      </c>
      <c r="D1086" s="82"/>
      <c r="F1086" s="10"/>
      <c r="G1086" s="11"/>
    </row>
    <row r="1087" spans="1:7" x14ac:dyDescent="0.2">
      <c r="A1087" s="57">
        <f t="shared" ca="1" si="32"/>
        <v>52250</v>
      </c>
      <c r="B1087" s="50">
        <f t="shared" ca="1" si="33"/>
        <v>-24.337844964800205</v>
      </c>
      <c r="D1087" s="82"/>
      <c r="F1087" s="10"/>
      <c r="G1087" s="11"/>
    </row>
    <row r="1088" spans="1:7" x14ac:dyDescent="0.2">
      <c r="A1088" s="57">
        <f t="shared" ca="1" si="32"/>
        <v>52300</v>
      </c>
      <c r="B1088" s="50">
        <f t="shared" ca="1" si="33"/>
        <v>-24.390020522304468</v>
      </c>
      <c r="D1088" s="82"/>
      <c r="F1088" s="10"/>
      <c r="G1088" s="11"/>
    </row>
    <row r="1089" spans="1:7" x14ac:dyDescent="0.2">
      <c r="A1089" s="57">
        <f t="shared" ca="1" si="32"/>
        <v>52350</v>
      </c>
      <c r="B1089" s="50">
        <f t="shared" ca="1" si="33"/>
        <v>-24.442509786880805</v>
      </c>
      <c r="D1089" s="82"/>
      <c r="F1089" s="10"/>
      <c r="G1089" s="11"/>
    </row>
    <row r="1090" spans="1:7" x14ac:dyDescent="0.2">
      <c r="A1090" s="57">
        <f t="shared" ca="1" si="32"/>
        <v>52400</v>
      </c>
      <c r="B1090" s="50">
        <f t="shared" ca="1" si="33"/>
        <v>-24.495314638133365</v>
      </c>
      <c r="D1090" s="82"/>
      <c r="F1090" s="10"/>
      <c r="G1090" s="11"/>
    </row>
    <row r="1091" spans="1:7" x14ac:dyDescent="0.2">
      <c r="A1091" s="57">
        <f t="shared" ca="1" si="32"/>
        <v>52450</v>
      </c>
      <c r="B1091" s="50">
        <f t="shared" ca="1" si="33"/>
        <v>-24.548436988175631</v>
      </c>
      <c r="D1091" s="82"/>
      <c r="F1091" s="10"/>
      <c r="G1091" s="11"/>
    </row>
    <row r="1092" spans="1:7" x14ac:dyDescent="0.2">
      <c r="A1092" s="57">
        <f t="shared" ca="1" si="32"/>
        <v>52500</v>
      </c>
      <c r="B1092" s="50">
        <f t="shared" ca="1" si="33"/>
        <v>-24.601878782227978</v>
      </c>
      <c r="D1092" s="82"/>
      <c r="F1092" s="10"/>
      <c r="G1092" s="11"/>
    </row>
    <row r="1093" spans="1:7" x14ac:dyDescent="0.2">
      <c r="A1093" s="57">
        <f t="shared" ca="1" si="32"/>
        <v>52550</v>
      </c>
      <c r="B1093" s="50">
        <f t="shared" ca="1" si="33"/>
        <v>-24.655641999230625</v>
      </c>
      <c r="D1093" s="82"/>
      <c r="F1093" s="10"/>
      <c r="G1093" s="11"/>
    </row>
    <row r="1094" spans="1:7" x14ac:dyDescent="0.2">
      <c r="A1094" s="57">
        <f t="shared" ca="1" si="32"/>
        <v>52600</v>
      </c>
      <c r="B1094" s="50">
        <f t="shared" ca="1" si="33"/>
        <v>-24.709728652472656</v>
      </c>
      <c r="D1094" s="82"/>
      <c r="F1094" s="10"/>
      <c r="G1094" s="11"/>
    </row>
    <row r="1095" spans="1:7" x14ac:dyDescent="0.2">
      <c r="A1095" s="57">
        <f t="shared" ca="1" si="32"/>
        <v>52650</v>
      </c>
      <c r="B1095" s="50">
        <f t="shared" ca="1" si="33"/>
        <v>-24.764140790237462</v>
      </c>
      <c r="D1095" s="82"/>
      <c r="F1095" s="10"/>
      <c r="G1095" s="11"/>
    </row>
    <row r="1096" spans="1:7" x14ac:dyDescent="0.2">
      <c r="A1096" s="57">
        <f t="shared" ca="1" si="32"/>
        <v>52700</v>
      </c>
      <c r="B1096" s="50">
        <f t="shared" ca="1" si="33"/>
        <v>-24.818880496465216</v>
      </c>
      <c r="D1096" s="82"/>
      <c r="F1096" s="10"/>
      <c r="G1096" s="11"/>
    </row>
    <row r="1097" spans="1:7" x14ac:dyDescent="0.2">
      <c r="A1097" s="57">
        <f t="shared" ca="1" si="32"/>
        <v>52750</v>
      </c>
      <c r="B1097" s="50">
        <f t="shared" ca="1" si="33"/>
        <v>-24.873949891432751</v>
      </c>
      <c r="D1097" s="82"/>
      <c r="F1097" s="10"/>
      <c r="G1097" s="11"/>
    </row>
    <row r="1098" spans="1:7" x14ac:dyDescent="0.2">
      <c r="A1098" s="57">
        <f t="shared" ca="1" si="32"/>
        <v>52800</v>
      </c>
      <c r="B1098" s="50">
        <f t="shared" ca="1" si="33"/>
        <v>-24.929351132451462</v>
      </c>
      <c r="D1098" s="82"/>
      <c r="F1098" s="10"/>
      <c r="G1098" s="11"/>
    </row>
    <row r="1099" spans="1:7" x14ac:dyDescent="0.2">
      <c r="A1099" s="57">
        <f t="shared" ca="1" si="32"/>
        <v>52850</v>
      </c>
      <c r="B1099" s="50">
        <f t="shared" ca="1" si="33"/>
        <v>-24.985086414583879</v>
      </c>
      <c r="D1099" s="82"/>
      <c r="F1099" s="10"/>
      <c r="G1099" s="11"/>
    </row>
    <row r="1100" spans="1:7" x14ac:dyDescent="0.2">
      <c r="A1100" s="57">
        <f t="shared" ca="1" si="32"/>
        <v>52900</v>
      </c>
      <c r="B1100" s="50">
        <f t="shared" ca="1" si="33"/>
        <v>-25.041157971379175</v>
      </c>
      <c r="D1100" s="82"/>
      <c r="F1100" s="10"/>
      <c r="G1100" s="11"/>
    </row>
    <row r="1101" spans="1:7" x14ac:dyDescent="0.2">
      <c r="A1101" s="57">
        <f t="shared" ca="1" si="32"/>
        <v>52950</v>
      </c>
      <c r="B1101" s="50">
        <f t="shared" ca="1" si="33"/>
        <v>-25.097568075628566</v>
      </c>
      <c r="D1101" s="82"/>
      <c r="F1101" s="10"/>
      <c r="G1101" s="11"/>
    </row>
    <row r="1102" spans="1:7" x14ac:dyDescent="0.2">
      <c r="A1102" s="57">
        <f t="shared" ca="1" si="32"/>
        <v>53000</v>
      </c>
      <c r="B1102" s="50">
        <f t="shared" ca="1" si="33"/>
        <v>-25.154319040140983</v>
      </c>
      <c r="D1102" s="82"/>
      <c r="F1102" s="10"/>
      <c r="G1102" s="11"/>
    </row>
    <row r="1103" spans="1:7" x14ac:dyDescent="0.2">
      <c r="A1103" s="57">
        <f t="shared" ca="1" si="32"/>
        <v>53050</v>
      </c>
      <c r="B1103" s="50">
        <f t="shared" ca="1" si="33"/>
        <v>-25.211413218539711</v>
      </c>
      <c r="D1103" s="82"/>
      <c r="F1103" s="10"/>
      <c r="G1103" s="11"/>
    </row>
    <row r="1104" spans="1:7" x14ac:dyDescent="0.2">
      <c r="A1104" s="57">
        <f t="shared" ca="1" si="32"/>
        <v>53100</v>
      </c>
      <c r="B1104" s="50">
        <f t="shared" ca="1" si="33"/>
        <v>-25.268853006080665</v>
      </c>
      <c r="D1104" s="82"/>
      <c r="F1104" s="10"/>
      <c r="G1104" s="11"/>
    </row>
    <row r="1105" spans="1:7" x14ac:dyDescent="0.2">
      <c r="A1105" s="57">
        <f t="shared" ca="1" si="32"/>
        <v>53150</v>
      </c>
      <c r="B1105" s="50">
        <f t="shared" ca="1" si="33"/>
        <v>-25.326640840493027</v>
      </c>
      <c r="D1105" s="82"/>
      <c r="F1105" s="10"/>
      <c r="G1105" s="11"/>
    </row>
    <row r="1106" spans="1:7" x14ac:dyDescent="0.2">
      <c r="A1106" s="57">
        <f t="shared" ca="1" si="32"/>
        <v>53200</v>
      </c>
      <c r="B1106" s="50">
        <f t="shared" ca="1" si="33"/>
        <v>-25.384779202842847</v>
      </c>
      <c r="D1106" s="82"/>
      <c r="F1106" s="10"/>
      <c r="G1106" s="11"/>
    </row>
    <row r="1107" spans="1:7" x14ac:dyDescent="0.2">
      <c r="A1107" s="57">
        <f t="shared" ca="1" si="32"/>
        <v>53250</v>
      </c>
      <c r="B1107" s="50">
        <f t="shared" ca="1" si="33"/>
        <v>-25.44327061842047</v>
      </c>
      <c r="D1107" s="82"/>
      <c r="F1107" s="10"/>
      <c r="G1107" s="11"/>
    </row>
    <row r="1108" spans="1:7" x14ac:dyDescent="0.2">
      <c r="A1108" s="57">
        <f t="shared" ca="1" si="32"/>
        <v>53300</v>
      </c>
      <c r="B1108" s="50">
        <f t="shared" ca="1" si="33"/>
        <v>-25.50211765765247</v>
      </c>
      <c r="D1108" s="82"/>
      <c r="F1108" s="10"/>
      <c r="G1108" s="11"/>
    </row>
    <row r="1109" spans="1:7" x14ac:dyDescent="0.2">
      <c r="A1109" s="57">
        <f t="shared" ca="1" si="32"/>
        <v>53350</v>
      </c>
      <c r="B1109" s="50">
        <f t="shared" ca="1" si="33"/>
        <v>-25.561322937038891</v>
      </c>
      <c r="D1109" s="82"/>
      <c r="F1109" s="10"/>
      <c r="G1109" s="11"/>
    </row>
    <row r="1110" spans="1:7" x14ac:dyDescent="0.2">
      <c r="A1110" s="57">
        <f t="shared" ca="1" si="32"/>
        <v>53400</v>
      </c>
      <c r="B1110" s="50">
        <f t="shared" ca="1" si="33"/>
        <v>-25.620889120116694</v>
      </c>
      <c r="D1110" s="82"/>
      <c r="F1110" s="10"/>
      <c r="G1110" s="11"/>
    </row>
    <row r="1111" spans="1:7" x14ac:dyDescent="0.2">
      <c r="A1111" s="57">
        <f t="shared" ca="1" si="32"/>
        <v>53450</v>
      </c>
      <c r="B1111" s="50">
        <f t="shared" ca="1" si="33"/>
        <v>-25.680818918450225</v>
      </c>
      <c r="D1111" s="82"/>
      <c r="F1111" s="10"/>
      <c r="G1111" s="11"/>
    </row>
    <row r="1112" spans="1:7" x14ac:dyDescent="0.2">
      <c r="A1112" s="57">
        <f t="shared" ca="1" si="32"/>
        <v>53500</v>
      </c>
      <c r="B1112" s="50">
        <f t="shared" ca="1" si="33"/>
        <v>-25.741115092649483</v>
      </c>
      <c r="D1112" s="82"/>
      <c r="F1112" s="10"/>
      <c r="G1112" s="11"/>
    </row>
    <row r="1113" spans="1:7" x14ac:dyDescent="0.2">
      <c r="A1113" s="57">
        <f t="shared" ca="1" si="32"/>
        <v>53550</v>
      </c>
      <c r="B1113" s="50">
        <f t="shared" ca="1" si="33"/>
        <v>-25.801780453417319</v>
      </c>
      <c r="D1113" s="82"/>
      <c r="F1113" s="10"/>
      <c r="G1113" s="11"/>
    </row>
    <row r="1114" spans="1:7" x14ac:dyDescent="0.2">
      <c r="A1114" s="57">
        <f t="shared" ca="1" si="32"/>
        <v>53600</v>
      </c>
      <c r="B1114" s="50">
        <f t="shared" ca="1" si="33"/>
        <v>-25.862817862626439</v>
      </c>
      <c r="D1114" s="82"/>
      <c r="F1114" s="10"/>
      <c r="G1114" s="11"/>
    </row>
    <row r="1115" spans="1:7" x14ac:dyDescent="0.2">
      <c r="A1115" s="57">
        <f t="shared" ca="1" si="32"/>
        <v>53650</v>
      </c>
      <c r="B1115" s="50">
        <f t="shared" ca="1" si="33"/>
        <v>-25.924230234427124</v>
      </c>
      <c r="D1115" s="82"/>
      <c r="F1115" s="10"/>
      <c r="G1115" s="11"/>
    </row>
    <row r="1116" spans="1:7" x14ac:dyDescent="0.2">
      <c r="A1116" s="57">
        <f t="shared" ca="1" si="32"/>
        <v>53700</v>
      </c>
      <c r="B1116" s="50">
        <f t="shared" ca="1" si="33"/>
        <v>-25.986020536386803</v>
      </c>
      <c r="D1116" s="82"/>
      <c r="F1116" s="10"/>
      <c r="G1116" s="11"/>
    </row>
    <row r="1117" spans="1:7" x14ac:dyDescent="0.2">
      <c r="A1117" s="57">
        <f t="shared" ca="1" si="32"/>
        <v>53750</v>
      </c>
      <c r="B1117" s="50">
        <f t="shared" ca="1" si="33"/>
        <v>-26.048191790662614</v>
      </c>
      <c r="D1117" s="82"/>
      <c r="F1117" s="10"/>
      <c r="G1117" s="11"/>
    </row>
    <row r="1118" spans="1:7" x14ac:dyDescent="0.2">
      <c r="A1118" s="57">
        <f t="shared" ca="1" si="32"/>
        <v>53800</v>
      </c>
      <c r="B1118" s="50">
        <f t="shared" ca="1" si="33"/>
        <v>-26.110747075207904</v>
      </c>
      <c r="D1118" s="82"/>
      <c r="F1118" s="10"/>
      <c r="G1118" s="11"/>
    </row>
    <row r="1119" spans="1:7" x14ac:dyDescent="0.2">
      <c r="A1119" s="57">
        <f t="shared" ca="1" si="32"/>
        <v>53850</v>
      </c>
      <c r="B1119" s="50">
        <f t="shared" ca="1" si="33"/>
        <v>-26.173689525014026</v>
      </c>
      <c r="D1119" s="82"/>
      <c r="F1119" s="10"/>
      <c r="G1119" s="11"/>
    </row>
    <row r="1120" spans="1:7" x14ac:dyDescent="0.2">
      <c r="A1120" s="57">
        <f t="shared" ca="1" si="32"/>
        <v>53900</v>
      </c>
      <c r="B1120" s="50">
        <f t="shared" ca="1" si="33"/>
        <v>-26.237022333388488</v>
      </c>
      <c r="D1120" s="82"/>
      <c r="F1120" s="10"/>
      <c r="G1120" s="11"/>
    </row>
    <row r="1121" spans="1:7" x14ac:dyDescent="0.2">
      <c r="A1121" s="57">
        <f t="shared" ca="1" si="32"/>
        <v>53950</v>
      </c>
      <c r="B1121" s="50">
        <f t="shared" ca="1" si="33"/>
        <v>-26.300748753270899</v>
      </c>
      <c r="D1121" s="82"/>
      <c r="F1121" s="10"/>
      <c r="G1121" s="11"/>
    </row>
    <row r="1122" spans="1:7" x14ac:dyDescent="0.2">
      <c r="A1122" s="57">
        <f t="shared" ca="1" si="32"/>
        <v>54000</v>
      </c>
      <c r="B1122" s="50">
        <f t="shared" ca="1" si="33"/>
        <v>-26.364872098587849</v>
      </c>
      <c r="D1122" s="82"/>
      <c r="F1122" s="10"/>
      <c r="G1122" s="11"/>
    </row>
    <row r="1123" spans="1:7" x14ac:dyDescent="0.2">
      <c r="A1123" s="57">
        <f t="shared" ca="1" si="32"/>
        <v>54050</v>
      </c>
      <c r="B1123" s="50">
        <f t="shared" ca="1" si="33"/>
        <v>-26.429395745648211</v>
      </c>
      <c r="D1123" s="82"/>
      <c r="F1123" s="10"/>
      <c r="G1123" s="11"/>
    </row>
    <row r="1124" spans="1:7" x14ac:dyDescent="0.2">
      <c r="A1124" s="57">
        <f t="shared" ca="1" si="32"/>
        <v>54100</v>
      </c>
      <c r="B1124" s="50">
        <f t="shared" ca="1" si="33"/>
        <v>-26.494323134580249</v>
      </c>
      <c r="D1124" s="82"/>
      <c r="F1124" s="10"/>
      <c r="G1124" s="11"/>
    </row>
    <row r="1125" spans="1:7" x14ac:dyDescent="0.2">
      <c r="A1125" s="57">
        <f t="shared" ca="1" si="32"/>
        <v>54150</v>
      </c>
      <c r="B1125" s="50">
        <f t="shared" ca="1" si="33"/>
        <v>-26.559657770812144</v>
      </c>
      <c r="D1125" s="82"/>
      <c r="F1125" s="10"/>
      <c r="G1125" s="11"/>
    </row>
    <row r="1126" spans="1:7" x14ac:dyDescent="0.2">
      <c r="A1126" s="57">
        <f t="shared" ca="1" si="32"/>
        <v>54200</v>
      </c>
      <c r="B1126" s="50">
        <f t="shared" ca="1" si="33"/>
        <v>-26.625403226597296</v>
      </c>
      <c r="D1126" s="82"/>
      <c r="F1126" s="10"/>
      <c r="G1126" s="11"/>
    </row>
    <row r="1127" spans="1:7" x14ac:dyDescent="0.2">
      <c r="A1127" s="57">
        <f t="shared" ca="1" si="32"/>
        <v>54250</v>
      </c>
      <c r="B1127" s="50">
        <f t="shared" ca="1" si="33"/>
        <v>-26.69156314258608</v>
      </c>
      <c r="D1127" s="82"/>
      <c r="F1127" s="10"/>
      <c r="G1127" s="11"/>
    </row>
    <row r="1128" spans="1:7" x14ac:dyDescent="0.2">
      <c r="A1128" s="57">
        <f t="shared" ca="1" si="32"/>
        <v>54300</v>
      </c>
      <c r="B1128" s="50">
        <f t="shared" ca="1" si="33"/>
        <v>-26.758141229445947</v>
      </c>
      <c r="D1128" s="82"/>
      <c r="F1128" s="10"/>
      <c r="G1128" s="11"/>
    </row>
    <row r="1129" spans="1:7" x14ac:dyDescent="0.2">
      <c r="A1129" s="57">
        <f t="shared" ca="1" si="32"/>
        <v>54350</v>
      </c>
      <c r="B1129" s="50">
        <f t="shared" ca="1" si="33"/>
        <v>-26.825141269531343</v>
      </c>
      <c r="D1129" s="82"/>
      <c r="F1129" s="10"/>
      <c r="G1129" s="11"/>
    </row>
    <row r="1130" spans="1:7" x14ac:dyDescent="0.2">
      <c r="A1130" s="57">
        <f t="shared" ca="1" si="32"/>
        <v>54400</v>
      </c>
      <c r="B1130" s="50">
        <f t="shared" ca="1" si="33"/>
        <v>-26.892567118605427</v>
      </c>
      <c r="D1130" s="82"/>
      <c r="F1130" s="10"/>
      <c r="G1130" s="11"/>
    </row>
    <row r="1131" spans="1:7" x14ac:dyDescent="0.2">
      <c r="A1131" s="57">
        <f t="shared" ref="A1131:A1194" ca="1" si="34">OFFSET(A1131,-1,0)+f_stop/5000</f>
        <v>54450</v>
      </c>
      <c r="B1131" s="50">
        <f t="shared" ref="B1131:B1194" ca="1" si="35">20*LOG(ABS(   (1/f_dec*SIN(f_dec*$A1131/Fm*PI())/SIN($A1131/Fm*PI()))^(order-2) * (1/f_dec2*SIN(f_dec2*$A1131/Fm*PI())/SIN($A1131/Fm*PI())) *  (1/(f_dec*n_avg)*SIN((f_dec*n_avg)*$A1131/Fm*PI())/SIN($A1131/Fm*PI()))    ))</f>
        <v>-26.960422707615614</v>
      </c>
      <c r="D1131" s="82"/>
      <c r="F1131" s="10"/>
      <c r="G1131" s="11"/>
    </row>
    <row r="1132" spans="1:7" x14ac:dyDescent="0.2">
      <c r="A1132" s="57">
        <f t="shared" ca="1" si="34"/>
        <v>54500</v>
      </c>
      <c r="B1132" s="50">
        <f t="shared" ca="1" si="35"/>
        <v>-27.028712044524635</v>
      </c>
      <c r="D1132" s="82"/>
      <c r="F1132" s="10"/>
      <c r="G1132" s="11"/>
    </row>
    <row r="1133" spans="1:7" x14ac:dyDescent="0.2">
      <c r="A1133" s="57">
        <f t="shared" ca="1" si="34"/>
        <v>54550</v>
      </c>
      <c r="B1133" s="50">
        <f t="shared" ca="1" si="35"/>
        <v>-27.097439216199529</v>
      </c>
      <c r="D1133" s="82"/>
      <c r="F1133" s="10"/>
      <c r="G1133" s="11"/>
    </row>
    <row r="1134" spans="1:7" x14ac:dyDescent="0.2">
      <c r="A1134" s="57">
        <f t="shared" ca="1" si="34"/>
        <v>54600</v>
      </c>
      <c r="B1134" s="50">
        <f t="shared" ca="1" si="35"/>
        <v>-27.166608390360622</v>
      </c>
      <c r="D1134" s="82"/>
      <c r="F1134" s="10"/>
      <c r="G1134" s="11"/>
    </row>
    <row r="1135" spans="1:7" x14ac:dyDescent="0.2">
      <c r="A1135" s="57">
        <f t="shared" ca="1" si="34"/>
        <v>54650</v>
      </c>
      <c r="B1135" s="50">
        <f t="shared" ca="1" si="35"/>
        <v>-27.236223817592681</v>
      </c>
      <c r="D1135" s="82"/>
      <c r="F1135" s="10"/>
      <c r="G1135" s="11"/>
    </row>
    <row r="1136" spans="1:7" x14ac:dyDescent="0.2">
      <c r="A1136" s="57">
        <f t="shared" ca="1" si="34"/>
        <v>54700</v>
      </c>
      <c r="B1136" s="50">
        <f t="shared" ca="1" si="35"/>
        <v>-27.30628983342077</v>
      </c>
      <c r="D1136" s="82"/>
      <c r="F1136" s="10"/>
      <c r="G1136" s="11"/>
    </row>
    <row r="1137" spans="1:7" x14ac:dyDescent="0.2">
      <c r="A1137" s="57">
        <f t="shared" ca="1" si="34"/>
        <v>54750</v>
      </c>
      <c r="B1137" s="50">
        <f t="shared" ca="1" si="35"/>
        <v>-27.37681086045319</v>
      </c>
      <c r="D1137" s="82"/>
      <c r="F1137" s="10"/>
      <c r="G1137" s="11"/>
    </row>
    <row r="1138" spans="1:7" x14ac:dyDescent="0.2">
      <c r="A1138" s="57">
        <f t="shared" ca="1" si="34"/>
        <v>54800</v>
      </c>
      <c r="B1138" s="50">
        <f t="shared" ca="1" si="35"/>
        <v>-27.447791410594267</v>
      </c>
      <c r="D1138" s="82"/>
      <c r="F1138" s="10"/>
      <c r="G1138" s="11"/>
    </row>
    <row r="1139" spans="1:7" x14ac:dyDescent="0.2">
      <c r="A1139" s="57">
        <f t="shared" ca="1" si="34"/>
        <v>54850</v>
      </c>
      <c r="B1139" s="50">
        <f t="shared" ca="1" si="35"/>
        <v>-27.519236087329393</v>
      </c>
      <c r="D1139" s="82"/>
      <c r="F1139" s="10"/>
      <c r="G1139" s="11"/>
    </row>
    <row r="1140" spans="1:7" x14ac:dyDescent="0.2">
      <c r="A1140" s="57">
        <f t="shared" ca="1" si="34"/>
        <v>54900</v>
      </c>
      <c r="B1140" s="50">
        <f t="shared" ca="1" si="35"/>
        <v>-27.59114958808555</v>
      </c>
      <c r="D1140" s="82"/>
      <c r="F1140" s="10"/>
      <c r="G1140" s="11"/>
    </row>
    <row r="1141" spans="1:7" x14ac:dyDescent="0.2">
      <c r="A1141" s="57">
        <f t="shared" ca="1" si="34"/>
        <v>54950</v>
      </c>
      <c r="B1141" s="50">
        <f t="shared" ca="1" si="35"/>
        <v>-27.663536706670065</v>
      </c>
      <c r="D1141" s="82"/>
      <c r="F1141" s="10"/>
      <c r="G1141" s="11"/>
    </row>
    <row r="1142" spans="1:7" x14ac:dyDescent="0.2">
      <c r="A1142" s="57">
        <f t="shared" ca="1" si="34"/>
        <v>55000</v>
      </c>
      <c r="B1142" s="50">
        <f t="shared" ca="1" si="35"/>
        <v>-27.736402335790643</v>
      </c>
      <c r="D1142" s="82"/>
      <c r="F1142" s="10"/>
      <c r="G1142" s="11"/>
    </row>
    <row r="1143" spans="1:7" x14ac:dyDescent="0.2">
      <c r="A1143" s="57">
        <f t="shared" ca="1" si="34"/>
        <v>55050</v>
      </c>
      <c r="B1143" s="50">
        <f t="shared" ca="1" si="35"/>
        <v>-27.809751469660206</v>
      </c>
      <c r="D1143" s="82"/>
      <c r="F1143" s="10"/>
      <c r="G1143" s="11"/>
    </row>
    <row r="1144" spans="1:7" x14ac:dyDescent="0.2">
      <c r="A1144" s="57">
        <f t="shared" ca="1" si="34"/>
        <v>55100</v>
      </c>
      <c r="B1144" s="50">
        <f t="shared" ca="1" si="35"/>
        <v>-27.883589206689688</v>
      </c>
      <c r="D1144" s="82"/>
      <c r="F1144" s="10"/>
      <c r="G1144" s="11"/>
    </row>
    <row r="1145" spans="1:7" x14ac:dyDescent="0.2">
      <c r="A1145" s="57">
        <f t="shared" ca="1" si="34"/>
        <v>55150</v>
      </c>
      <c r="B1145" s="50">
        <f t="shared" ca="1" si="35"/>
        <v>-27.957920752272557</v>
      </c>
      <c r="D1145" s="82"/>
      <c r="F1145" s="10"/>
      <c r="G1145" s="11"/>
    </row>
    <row r="1146" spans="1:7" x14ac:dyDescent="0.2">
      <c r="A1146" s="57">
        <f t="shared" ca="1" si="34"/>
        <v>55200</v>
      </c>
      <c r="B1146" s="50">
        <f t="shared" ca="1" si="35"/>
        <v>-28.032751421664695</v>
      </c>
      <c r="D1146" s="82"/>
      <c r="F1146" s="10"/>
      <c r="G1146" s="11"/>
    </row>
    <row r="1147" spans="1:7" x14ac:dyDescent="0.2">
      <c r="A1147" s="57">
        <f t="shared" ca="1" si="34"/>
        <v>55250</v>
      </c>
      <c r="B1147" s="50">
        <f t="shared" ca="1" si="35"/>
        <v>-28.108086642963528</v>
      </c>
      <c r="D1147" s="82"/>
      <c r="F1147" s="10"/>
      <c r="G1147" s="11"/>
    </row>
    <row r="1148" spans="1:7" x14ac:dyDescent="0.2">
      <c r="A1148" s="57">
        <f t="shared" ca="1" si="34"/>
        <v>55300</v>
      </c>
      <c r="B1148" s="50">
        <f t="shared" ca="1" si="35"/>
        <v>-28.183931960190733</v>
      </c>
      <c r="D1148" s="82"/>
      <c r="F1148" s="10"/>
      <c r="G1148" s="11"/>
    </row>
    <row r="1149" spans="1:7" x14ac:dyDescent="0.2">
      <c r="A1149" s="57">
        <f t="shared" ca="1" si="34"/>
        <v>55350</v>
      </c>
      <c r="B1149" s="50">
        <f t="shared" ca="1" si="35"/>
        <v>-28.260293036482619</v>
      </c>
      <c r="D1149" s="82"/>
      <c r="F1149" s="10"/>
      <c r="G1149" s="11"/>
    </row>
    <row r="1150" spans="1:7" x14ac:dyDescent="0.2">
      <c r="A1150" s="57">
        <f t="shared" ca="1" si="34"/>
        <v>55400</v>
      </c>
      <c r="B1150" s="50">
        <f t="shared" ca="1" si="35"/>
        <v>-28.337175657392777</v>
      </c>
      <c r="D1150" s="82"/>
      <c r="F1150" s="10"/>
      <c r="G1150" s="11"/>
    </row>
    <row r="1151" spans="1:7" x14ac:dyDescent="0.2">
      <c r="A1151" s="57">
        <f t="shared" ca="1" si="34"/>
        <v>55450</v>
      </c>
      <c r="B1151" s="50">
        <f t="shared" ca="1" si="35"/>
        <v>-28.414585734311935</v>
      </c>
      <c r="D1151" s="82"/>
      <c r="F1151" s="10"/>
      <c r="G1151" s="11"/>
    </row>
    <row r="1152" spans="1:7" x14ac:dyDescent="0.2">
      <c r="A1152" s="57">
        <f t="shared" ca="1" si="34"/>
        <v>55500</v>
      </c>
      <c r="B1152" s="50">
        <f t="shared" ca="1" si="35"/>
        <v>-28.492529308009608</v>
      </c>
      <c r="D1152" s="82"/>
      <c r="F1152" s="10"/>
      <c r="G1152" s="11"/>
    </row>
    <row r="1153" spans="1:7" x14ac:dyDescent="0.2">
      <c r="A1153" s="57">
        <f t="shared" ca="1" si="34"/>
        <v>55550</v>
      </c>
      <c r="B1153" s="50">
        <f t="shared" ca="1" si="35"/>
        <v>-28.571012552303277</v>
      </c>
      <c r="D1153" s="82"/>
      <c r="F1153" s="10"/>
      <c r="G1153" s="11"/>
    </row>
    <row r="1154" spans="1:7" x14ac:dyDescent="0.2">
      <c r="A1154" s="57">
        <f t="shared" ca="1" si="34"/>
        <v>55600</v>
      </c>
      <c r="B1154" s="50">
        <f t="shared" ca="1" si="35"/>
        <v>-28.650041777860217</v>
      </c>
      <c r="D1154" s="82"/>
      <c r="F1154" s="10"/>
      <c r="G1154" s="11"/>
    </row>
    <row r="1155" spans="1:7" x14ac:dyDescent="0.2">
      <c r="A1155" s="57">
        <f t="shared" ca="1" si="34"/>
        <v>55650</v>
      </c>
      <c r="B1155" s="50">
        <f t="shared" ca="1" si="35"/>
        <v>-28.729623436138002</v>
      </c>
      <c r="D1155" s="82"/>
      <c r="F1155" s="10"/>
      <c r="G1155" s="11"/>
    </row>
    <row r="1156" spans="1:7" x14ac:dyDescent="0.2">
      <c r="A1156" s="57">
        <f t="shared" ca="1" si="34"/>
        <v>55700</v>
      </c>
      <c r="B1156" s="50">
        <f t="shared" ca="1" si="35"/>
        <v>-28.809764123469609</v>
      </c>
      <c r="D1156" s="82"/>
      <c r="F1156" s="10"/>
      <c r="G1156" s="11"/>
    </row>
    <row r="1157" spans="1:7" x14ac:dyDescent="0.2">
      <c r="A1157" s="57">
        <f t="shared" ca="1" si="34"/>
        <v>55750</v>
      </c>
      <c r="B1157" s="50">
        <f t="shared" ca="1" si="35"/>
        <v>-28.89047058529966</v>
      </c>
      <c r="D1157" s="82"/>
      <c r="F1157" s="10"/>
      <c r="G1157" s="11"/>
    </row>
    <row r="1158" spans="1:7" x14ac:dyDescent="0.2">
      <c r="A1158" s="57">
        <f t="shared" ca="1" si="34"/>
        <v>55800</v>
      </c>
      <c r="B1158" s="50">
        <f t="shared" ca="1" si="35"/>
        <v>-28.97174972057843</v>
      </c>
      <c r="D1158" s="82"/>
      <c r="F1158" s="10"/>
      <c r="G1158" s="11"/>
    </row>
    <row r="1159" spans="1:7" x14ac:dyDescent="0.2">
      <c r="A1159" s="57">
        <f t="shared" ca="1" si="34"/>
        <v>55850</v>
      </c>
      <c r="B1159" s="50">
        <f t="shared" ca="1" si="35"/>
        <v>-29.053608586320824</v>
      </c>
      <c r="D1159" s="82"/>
      <c r="F1159" s="10"/>
      <c r="G1159" s="11"/>
    </row>
    <row r="1160" spans="1:7" x14ac:dyDescent="0.2">
      <c r="A1160" s="57">
        <f t="shared" ca="1" si="34"/>
        <v>55900</v>
      </c>
      <c r="B1160" s="50">
        <f t="shared" ca="1" si="35"/>
        <v>-29.136054402337681</v>
      </c>
      <c r="D1160" s="82"/>
      <c r="F1160" s="10"/>
      <c r="G1160" s="11"/>
    </row>
    <row r="1161" spans="1:7" x14ac:dyDescent="0.2">
      <c r="A1161" s="57">
        <f t="shared" ca="1" si="34"/>
        <v>55950</v>
      </c>
      <c r="B1161" s="50">
        <f t="shared" ca="1" si="35"/>
        <v>-29.219094556147233</v>
      </c>
      <c r="D1161" s="82"/>
      <c r="F1161" s="10"/>
      <c r="G1161" s="11"/>
    </row>
    <row r="1162" spans="1:7" x14ac:dyDescent="0.2">
      <c r="A1162" s="57">
        <f t="shared" ca="1" si="34"/>
        <v>56000</v>
      </c>
      <c r="B1162" s="50">
        <f t="shared" ca="1" si="35"/>
        <v>-29.302736608075225</v>
      </c>
      <c r="D1162" s="82"/>
      <c r="F1162" s="10"/>
      <c r="G1162" s="11"/>
    </row>
    <row r="1163" spans="1:7" x14ac:dyDescent="0.2">
      <c r="A1163" s="57">
        <f t="shared" ca="1" si="34"/>
        <v>56050</v>
      </c>
      <c r="B1163" s="50">
        <f t="shared" ca="1" si="35"/>
        <v>-29.386988296552122</v>
      </c>
      <c r="D1163" s="82"/>
      <c r="F1163" s="10"/>
      <c r="G1163" s="11"/>
    </row>
    <row r="1164" spans="1:7" x14ac:dyDescent="0.2">
      <c r="A1164" s="57">
        <f t="shared" ca="1" si="34"/>
        <v>56100</v>
      </c>
      <c r="B1164" s="50">
        <f t="shared" ca="1" si="35"/>
        <v>-29.471857543616828</v>
      </c>
      <c r="D1164" s="82"/>
      <c r="F1164" s="10"/>
      <c r="G1164" s="11"/>
    </row>
    <row r="1165" spans="1:7" x14ac:dyDescent="0.2">
      <c r="A1165" s="57">
        <f t="shared" ca="1" si="34"/>
        <v>56150</v>
      </c>
      <c r="B1165" s="50">
        <f t="shared" ca="1" si="35"/>
        <v>-29.557352460636601</v>
      </c>
      <c r="D1165" s="82"/>
      <c r="F1165" s="10"/>
      <c r="G1165" s="11"/>
    </row>
    <row r="1166" spans="1:7" x14ac:dyDescent="0.2">
      <c r="A1166" s="57">
        <f t="shared" ca="1" si="34"/>
        <v>56200</v>
      </c>
      <c r="B1166" s="50">
        <f t="shared" ca="1" si="35"/>
        <v>-29.643481354253247</v>
      </c>
      <c r="D1166" s="82"/>
      <c r="F1166" s="10"/>
      <c r="G1166" s="11"/>
    </row>
    <row r="1167" spans="1:7" x14ac:dyDescent="0.2">
      <c r="A1167" s="57">
        <f t="shared" ca="1" si="34"/>
        <v>56250</v>
      </c>
      <c r="B1167" s="50">
        <f t="shared" ca="1" si="35"/>
        <v>-29.730252732566637</v>
      </c>
      <c r="D1167" s="82"/>
      <c r="F1167" s="10"/>
      <c r="G1167" s="11"/>
    </row>
    <row r="1168" spans="1:7" x14ac:dyDescent="0.2">
      <c r="A1168" s="57">
        <f t="shared" ca="1" si="34"/>
        <v>56300</v>
      </c>
      <c r="B1168" s="50">
        <f t="shared" ca="1" si="35"/>
        <v>-29.817675311566862</v>
      </c>
      <c r="D1168" s="82"/>
      <c r="F1168" s="10"/>
      <c r="G1168" s="11"/>
    </row>
    <row r="1169" spans="1:7" x14ac:dyDescent="0.2">
      <c r="A1169" s="57">
        <f t="shared" ca="1" si="34"/>
        <v>56350</v>
      </c>
      <c r="B1169" s="50">
        <f t="shared" ca="1" si="35"/>
        <v>-29.905758021827044</v>
      </c>
      <c r="D1169" s="82"/>
      <c r="F1169" s="10"/>
      <c r="G1169" s="11"/>
    </row>
    <row r="1170" spans="1:7" x14ac:dyDescent="0.2">
      <c r="A1170" s="57">
        <f t="shared" ca="1" si="34"/>
        <v>56400</v>
      </c>
      <c r="B1170" s="50">
        <f t="shared" ca="1" si="35"/>
        <v>-29.99451001546975</v>
      </c>
      <c r="D1170" s="82"/>
      <c r="F1170" s="10"/>
      <c r="G1170" s="11"/>
    </row>
    <row r="1171" spans="1:7" x14ac:dyDescent="0.2">
      <c r="A1171" s="57">
        <f t="shared" ca="1" si="34"/>
        <v>56450</v>
      </c>
      <c r="B1171" s="50">
        <f t="shared" ca="1" si="35"/>
        <v>-30.08394067342028</v>
      </c>
      <c r="D1171" s="82"/>
      <c r="F1171" s="10"/>
      <c r="G1171" s="11"/>
    </row>
    <row r="1172" spans="1:7" x14ac:dyDescent="0.2">
      <c r="A1172" s="57">
        <f t="shared" ca="1" si="34"/>
        <v>56500</v>
      </c>
      <c r="B1172" s="50">
        <f t="shared" ca="1" si="35"/>
        <v>-30.17405961296129</v>
      </c>
      <c r="D1172" s="82"/>
      <c r="F1172" s="10"/>
      <c r="G1172" s="11"/>
    </row>
    <row r="1173" spans="1:7" x14ac:dyDescent="0.2">
      <c r="A1173" s="57">
        <f t="shared" ca="1" si="34"/>
        <v>56550</v>
      </c>
      <c r="B1173" s="50">
        <f t="shared" ca="1" si="35"/>
        <v>-30.264876695603881</v>
      </c>
      <c r="D1173" s="82"/>
      <c r="F1173" s="10"/>
      <c r="G1173" s="11"/>
    </row>
    <row r="1174" spans="1:7" x14ac:dyDescent="0.2">
      <c r="A1174" s="57">
        <f t="shared" ca="1" si="34"/>
        <v>56600</v>
      </c>
      <c r="B1174" s="50">
        <f t="shared" ca="1" si="35"/>
        <v>-30.356402035290948</v>
      </c>
      <c r="D1174" s="82"/>
      <c r="F1174" s="10"/>
      <c r="G1174" s="11"/>
    </row>
    <row r="1175" spans="1:7" x14ac:dyDescent="0.2">
      <c r="A1175" s="57">
        <f t="shared" ca="1" si="34"/>
        <v>56650</v>
      </c>
      <c r="B1175" s="50">
        <f t="shared" ca="1" si="35"/>
        <v>-30.448646006950156</v>
      </c>
      <c r="D1175" s="82"/>
      <c r="F1175" s="10"/>
      <c r="G1175" s="11"/>
    </row>
    <row r="1176" spans="1:7" x14ac:dyDescent="0.2">
      <c r="A1176" s="57">
        <f t="shared" ca="1" si="34"/>
        <v>56700</v>
      </c>
      <c r="B1176" s="50">
        <f t="shared" ca="1" si="35"/>
        <v>-30.541619255414002</v>
      </c>
      <c r="D1176" s="82"/>
      <c r="F1176" s="10"/>
      <c r="G1176" s="11"/>
    </row>
    <row r="1177" spans="1:7" x14ac:dyDescent="0.2">
      <c r="A1177" s="57">
        <f t="shared" ca="1" si="34"/>
        <v>56750</v>
      </c>
      <c r="B1177" s="50">
        <f t="shared" ca="1" si="35"/>
        <v>-30.635332704726586</v>
      </c>
      <c r="D1177" s="82"/>
      <c r="F1177" s="10"/>
      <c r="G1177" s="11"/>
    </row>
    <row r="1178" spans="1:7" x14ac:dyDescent="0.2">
      <c r="A1178" s="57">
        <f t="shared" ca="1" si="34"/>
        <v>56800</v>
      </c>
      <c r="B1178" s="50">
        <f t="shared" ca="1" si="35"/>
        <v>-30.729797567856998</v>
      </c>
      <c r="D1178" s="82"/>
      <c r="F1178" s="10"/>
      <c r="G1178" s="11"/>
    </row>
    <row r="1179" spans="1:7" x14ac:dyDescent="0.2">
      <c r="A1179" s="57">
        <f t="shared" ca="1" si="34"/>
        <v>56850</v>
      </c>
      <c r="B1179" s="50">
        <f t="shared" ca="1" si="35"/>
        <v>-30.825025356840889</v>
      </c>
      <c r="D1179" s="82"/>
      <c r="F1179" s="10"/>
      <c r="G1179" s="11"/>
    </row>
    <row r="1180" spans="1:7" x14ac:dyDescent="0.2">
      <c r="A1180" s="57">
        <f t="shared" ca="1" si="34"/>
        <v>56900</v>
      </c>
      <c r="B1180" s="50">
        <f t="shared" ca="1" si="35"/>
        <v>-30.921027893373193</v>
      </c>
      <c r="D1180" s="82"/>
      <c r="F1180" s="10"/>
      <c r="G1180" s="11"/>
    </row>
    <row r="1181" spans="1:7" x14ac:dyDescent="0.2">
      <c r="A1181" s="57">
        <f t="shared" ca="1" si="34"/>
        <v>56950</v>
      </c>
      <c r="B1181" s="50">
        <f t="shared" ca="1" si="35"/>
        <v>-31.017817319875931</v>
      </c>
      <c r="D1181" s="82"/>
      <c r="F1181" s="10"/>
      <c r="G1181" s="11"/>
    </row>
    <row r="1182" spans="1:7" x14ac:dyDescent="0.2">
      <c r="A1182" s="57">
        <f t="shared" ca="1" si="34"/>
        <v>57000</v>
      </c>
      <c r="B1182" s="50">
        <f t="shared" ca="1" si="35"/>
        <v>-31.115406111067418</v>
      </c>
      <c r="D1182" s="82"/>
      <c r="F1182" s="10"/>
      <c r="G1182" s="11"/>
    </row>
    <row r="1183" spans="1:7" x14ac:dyDescent="0.2">
      <c r="A1183" s="57">
        <f t="shared" ca="1" si="34"/>
        <v>57050</v>
      </c>
      <c r="B1183" s="50">
        <f t="shared" ca="1" si="35"/>
        <v>-31.21380708605983</v>
      </c>
      <c r="D1183" s="82"/>
      <c r="F1183" s="10"/>
      <c r="G1183" s="11"/>
    </row>
    <row r="1184" spans="1:7" x14ac:dyDescent="0.2">
      <c r="A1184" s="57">
        <f t="shared" ca="1" si="34"/>
        <v>57100</v>
      </c>
      <c r="B1184" s="50">
        <f t="shared" ca="1" si="35"/>
        <v>-31.313033421014708</v>
      </c>
      <c r="D1184" s="82"/>
      <c r="F1184" s="10"/>
      <c r="G1184" s="11"/>
    </row>
    <row r="1185" spans="1:7" x14ac:dyDescent="0.2">
      <c r="A1185" s="57">
        <f t="shared" ca="1" si="34"/>
        <v>57150</v>
      </c>
      <c r="B1185" s="50">
        <f t="shared" ca="1" si="35"/>
        <v>-31.413098662387217</v>
      </c>
      <c r="D1185" s="82"/>
      <c r="F1185" s="10"/>
      <c r="G1185" s="11"/>
    </row>
    <row r="1186" spans="1:7" x14ac:dyDescent="0.2">
      <c r="A1186" s="57">
        <f t="shared" ca="1" si="34"/>
        <v>57200</v>
      </c>
      <c r="B1186" s="50">
        <f t="shared" ca="1" si="35"/>
        <v>-31.51401674079278</v>
      </c>
      <c r="D1186" s="82"/>
      <c r="F1186" s="10"/>
      <c r="G1186" s="11"/>
    </row>
    <row r="1187" spans="1:7" x14ac:dyDescent="0.2">
      <c r="A1187" s="57">
        <f t="shared" ca="1" si="34"/>
        <v>57250</v>
      </c>
      <c r="B1187" s="50">
        <f t="shared" ca="1" si="35"/>
        <v>-31.615801985530862</v>
      </c>
      <c r="D1187" s="82"/>
      <c r="F1187" s="10"/>
      <c r="G1187" s="11"/>
    </row>
    <row r="1188" spans="1:7" x14ac:dyDescent="0.2">
      <c r="A1188" s="57">
        <f t="shared" ca="1" si="34"/>
        <v>57300</v>
      </c>
      <c r="B1188" s="50">
        <f t="shared" ca="1" si="35"/>
        <v>-31.71846913980426</v>
      </c>
      <c r="D1188" s="82"/>
      <c r="F1188" s="10"/>
      <c r="G1188" s="11"/>
    </row>
    <row r="1189" spans="1:7" x14ac:dyDescent="0.2">
      <c r="A1189" s="57">
        <f t="shared" ca="1" si="34"/>
        <v>57350</v>
      </c>
      <c r="B1189" s="50">
        <f t="shared" ca="1" si="35"/>
        <v>-31.822033376673872</v>
      </c>
      <c r="D1189" s="82"/>
      <c r="F1189" s="10"/>
      <c r="G1189" s="11"/>
    </row>
    <row r="1190" spans="1:7" x14ac:dyDescent="0.2">
      <c r="A1190" s="57">
        <f t="shared" ca="1" si="34"/>
        <v>57400</v>
      </c>
      <c r="B1190" s="50">
        <f t="shared" ca="1" si="35"/>
        <v>-31.926510315791873</v>
      </c>
      <c r="D1190" s="82"/>
      <c r="F1190" s="10"/>
      <c r="G1190" s="11"/>
    </row>
    <row r="1191" spans="1:7" x14ac:dyDescent="0.2">
      <c r="A1191" s="57">
        <f t="shared" ca="1" si="34"/>
        <v>57450</v>
      </c>
      <c r="B1191" s="50">
        <f t="shared" ca="1" si="35"/>
        <v>-32.031916040959743</v>
      </c>
      <c r="D1191" s="82"/>
      <c r="F1191" s="10"/>
      <c r="G1191" s="11"/>
    </row>
    <row r="1192" spans="1:7" x14ac:dyDescent="0.2">
      <c r="A1192" s="57">
        <f t="shared" ca="1" si="34"/>
        <v>57500</v>
      </c>
      <c r="B1192" s="50">
        <f t="shared" ca="1" si="35"/>
        <v>-32.138267118559966</v>
      </c>
      <c r="D1192" s="82"/>
      <c r="F1192" s="10"/>
      <c r="G1192" s="11"/>
    </row>
    <row r="1193" spans="1:7" x14ac:dyDescent="0.2">
      <c r="A1193" s="57">
        <f t="shared" ca="1" si="34"/>
        <v>57550</v>
      </c>
      <c r="B1193" s="50">
        <f t="shared" ca="1" si="35"/>
        <v>-32.245580616914367</v>
      </c>
      <c r="D1193" s="82"/>
      <c r="F1193" s="10"/>
      <c r="G1193" s="11"/>
    </row>
    <row r="1194" spans="1:7" x14ac:dyDescent="0.2">
      <c r="A1194" s="57">
        <f t="shared" ca="1" si="34"/>
        <v>57600</v>
      </c>
      <c r="B1194" s="50">
        <f t="shared" ca="1" si="35"/>
        <v>-32.353874126625371</v>
      </c>
      <c r="D1194" s="82"/>
      <c r="F1194" s="10"/>
      <c r="G1194" s="11"/>
    </row>
    <row r="1195" spans="1:7" x14ac:dyDescent="0.2">
      <c r="A1195" s="57">
        <f t="shared" ref="A1195:A1258" ca="1" si="36">OFFSET(A1195,-1,0)+f_stop/5000</f>
        <v>57650</v>
      </c>
      <c r="B1195" s="50">
        <f t="shared" ref="B1195:B1258" ca="1" si="37">20*LOG(ABS(   (1/f_dec*SIN(f_dec*$A1195/Fm*PI())/SIN($A1195/Fm*PI()))^(order-2) * (1/f_dec2*SIN(f_dec2*$A1195/Fm*PI())/SIN($A1195/Fm*PI())) *  (1/(f_dec*n_avg)*SIN((f_dec*n_avg)*$A1195/Fm*PI())/SIN($A1195/Fm*PI()))    ))</f>
        <v>-32.463165781960697</v>
      </c>
      <c r="D1195" s="82"/>
      <c r="F1195" s="10"/>
      <c r="G1195" s="11"/>
    </row>
    <row r="1196" spans="1:7" x14ac:dyDescent="0.2">
      <c r="A1196" s="57">
        <f t="shared" ca="1" si="36"/>
        <v>57700</v>
      </c>
      <c r="B1196" s="50">
        <f t="shared" ca="1" si="37"/>
        <v>-32.573474283346407</v>
      </c>
      <c r="D1196" s="82"/>
      <c r="F1196" s="10"/>
      <c r="G1196" s="11"/>
    </row>
    <row r="1197" spans="1:7" x14ac:dyDescent="0.2">
      <c r="A1197" s="57">
        <f t="shared" ca="1" si="36"/>
        <v>57750</v>
      </c>
      <c r="B1197" s="50">
        <f t="shared" ca="1" si="37"/>
        <v>-32.68481892103798</v>
      </c>
      <c r="D1197" s="82"/>
      <c r="F1197" s="10"/>
      <c r="G1197" s="11"/>
    </row>
    <row r="1198" spans="1:7" x14ac:dyDescent="0.2">
      <c r="A1198" s="57">
        <f t="shared" ca="1" si="36"/>
        <v>57800</v>
      </c>
      <c r="B1198" s="50">
        <f t="shared" ca="1" si="37"/>
        <v>-32.797219600044073</v>
      </c>
      <c r="D1198" s="82"/>
      <c r="F1198" s="10"/>
      <c r="G1198" s="11"/>
    </row>
    <row r="1199" spans="1:7" x14ac:dyDescent="0.2">
      <c r="A1199" s="57">
        <f t="shared" ca="1" si="36"/>
        <v>57850</v>
      </c>
      <c r="B1199" s="50">
        <f t="shared" ca="1" si="37"/>
        <v>-32.910696866383546</v>
      </c>
      <c r="D1199" s="82"/>
      <c r="F1199" s="10"/>
      <c r="G1199" s="11"/>
    </row>
    <row r="1200" spans="1:7" x14ac:dyDescent="0.2">
      <c r="A1200" s="57">
        <f t="shared" ca="1" si="36"/>
        <v>57900</v>
      </c>
      <c r="B1200" s="50">
        <f t="shared" ca="1" si="37"/>
        <v>-33.025271934761932</v>
      </c>
      <c r="D1200" s="82"/>
      <c r="F1200" s="10"/>
      <c r="G1200" s="11"/>
    </row>
    <row r="1201" spans="1:7" x14ac:dyDescent="0.2">
      <c r="A1201" s="57">
        <f t="shared" ca="1" si="36"/>
        <v>57950</v>
      </c>
      <c r="B1201" s="50">
        <f t="shared" ca="1" si="37"/>
        <v>-33.14096671776084</v>
      </c>
      <c r="D1201" s="82"/>
      <c r="F1201" s="10"/>
      <c r="G1201" s="11"/>
    </row>
    <row r="1202" spans="1:7" x14ac:dyDescent="0.2">
      <c r="A1202" s="57">
        <f t="shared" ca="1" si="36"/>
        <v>58000</v>
      </c>
      <c r="B1202" s="50">
        <f t="shared" ca="1" si="37"/>
        <v>-33.257803856640244</v>
      </c>
      <c r="D1202" s="82"/>
      <c r="F1202" s="10"/>
      <c r="G1202" s="11"/>
    </row>
    <row r="1203" spans="1:7" x14ac:dyDescent="0.2">
      <c r="A1203" s="57">
        <f t="shared" ca="1" si="36"/>
        <v>58050</v>
      </c>
      <c r="B1203" s="50">
        <f t="shared" ca="1" si="37"/>
        <v>-33.375806753862001</v>
      </c>
      <c r="D1203" s="82"/>
      <c r="F1203" s="10"/>
      <c r="G1203" s="11"/>
    </row>
    <row r="1204" spans="1:7" x14ac:dyDescent="0.2">
      <c r="A1204" s="57">
        <f t="shared" ca="1" si="36"/>
        <v>58100</v>
      </c>
      <c r="B1204" s="50">
        <f t="shared" ca="1" si="37"/>
        <v>-33.494999607451227</v>
      </c>
      <c r="D1204" s="82"/>
      <c r="F1204" s="10"/>
      <c r="G1204" s="11"/>
    </row>
    <row r="1205" spans="1:7" x14ac:dyDescent="0.2">
      <c r="A1205" s="57">
        <f t="shared" ca="1" si="36"/>
        <v>58150</v>
      </c>
      <c r="B1205" s="50">
        <f t="shared" ca="1" si="37"/>
        <v>-33.615407447321445</v>
      </c>
      <c r="D1205" s="82"/>
      <c r="F1205" s="10"/>
      <c r="G1205" s="11"/>
    </row>
    <row r="1206" spans="1:7" x14ac:dyDescent="0.2">
      <c r="A1206" s="57">
        <f t="shared" ca="1" si="36"/>
        <v>58200</v>
      </c>
      <c r="B1206" s="50">
        <f t="shared" ca="1" si="37"/>
        <v>-33.73705617369999</v>
      </c>
      <c r="D1206" s="82"/>
      <c r="F1206" s="10"/>
      <c r="G1206" s="11"/>
    </row>
    <row r="1207" spans="1:7" x14ac:dyDescent="0.2">
      <c r="A1207" s="57">
        <f t="shared" ca="1" si="36"/>
        <v>58250</v>
      </c>
      <c r="B1207" s="50">
        <f t="shared" ca="1" si="37"/>
        <v>-33.859972597800798</v>
      </c>
      <c r="D1207" s="82"/>
      <c r="F1207" s="10"/>
      <c r="G1207" s="11"/>
    </row>
    <row r="1208" spans="1:7" x14ac:dyDescent="0.2">
      <c r="A1208" s="57">
        <f t="shared" ca="1" si="36"/>
        <v>58300</v>
      </c>
      <c r="B1208" s="50">
        <f t="shared" ca="1" si="37"/>
        <v>-33.984184484904404</v>
      </c>
      <c r="D1208" s="82"/>
      <c r="F1208" s="10"/>
      <c r="G1208" s="11"/>
    </row>
    <row r="1209" spans="1:7" x14ac:dyDescent="0.2">
      <c r="A1209" s="57">
        <f t="shared" ca="1" si="36"/>
        <v>58350</v>
      </c>
      <c r="B1209" s="50">
        <f t="shared" ca="1" si="37"/>
        <v>-34.109720600017837</v>
      </c>
      <c r="D1209" s="82"/>
      <c r="F1209" s="10"/>
      <c r="G1209" s="11"/>
    </row>
    <row r="1210" spans="1:7" x14ac:dyDescent="0.2">
      <c r="A1210" s="57">
        <f t="shared" ca="1" si="36"/>
        <v>58400</v>
      </c>
      <c r="B1210" s="50">
        <f t="shared" ca="1" si="37"/>
        <v>-34.236610756302419</v>
      </c>
      <c r="D1210" s="82"/>
      <c r="F1210" s="10"/>
      <c r="G1210" s="11"/>
    </row>
    <row r="1211" spans="1:7" x14ac:dyDescent="0.2">
      <c r="A1211" s="57">
        <f t="shared" ca="1" si="36"/>
        <v>58450</v>
      </c>
      <c r="B1211" s="50">
        <f t="shared" ca="1" si="37"/>
        <v>-34.364885866472832</v>
      </c>
      <c r="D1211" s="82"/>
      <c r="F1211" s="10"/>
      <c r="G1211" s="11"/>
    </row>
    <row r="1212" spans="1:7" x14ac:dyDescent="0.2">
      <c r="A1212" s="57">
        <f t="shared" ca="1" si="36"/>
        <v>58500</v>
      </c>
      <c r="B1212" s="50">
        <f t="shared" ca="1" si="37"/>
        <v>-34.494577997389406</v>
      </c>
      <c r="D1212" s="82"/>
      <c r="F1212" s="10"/>
      <c r="G1212" s="11"/>
    </row>
    <row r="1213" spans="1:7" x14ac:dyDescent="0.2">
      <c r="A1213" s="57">
        <f t="shared" ca="1" si="36"/>
        <v>58550</v>
      </c>
      <c r="B1213" s="50">
        <f t="shared" ca="1" si="37"/>
        <v>-34.625720428084158</v>
      </c>
      <c r="D1213" s="82"/>
      <c r="F1213" s="10"/>
      <c r="G1213" s="11"/>
    </row>
    <row r="1214" spans="1:7" x14ac:dyDescent="0.2">
      <c r="A1214" s="57">
        <f t="shared" ca="1" si="36"/>
        <v>58600</v>
      </c>
      <c r="B1214" s="50">
        <f t="shared" ca="1" si="37"/>
        <v>-34.758347711483538</v>
      </c>
      <c r="D1214" s="82"/>
      <c r="F1214" s="10"/>
      <c r="G1214" s="11"/>
    </row>
    <row r="1215" spans="1:7" x14ac:dyDescent="0.2">
      <c r="A1215" s="57">
        <f t="shared" ca="1" si="36"/>
        <v>58650</v>
      </c>
      <c r="B1215" s="50">
        <f t="shared" ca="1" si="37"/>
        <v>-34.89249574011356</v>
      </c>
      <c r="D1215" s="82"/>
      <c r="F1215" s="10"/>
      <c r="G1215" s="11"/>
    </row>
    <row r="1216" spans="1:7" x14ac:dyDescent="0.2">
      <c r="A1216" s="57">
        <f t="shared" ca="1" si="36"/>
        <v>58700</v>
      </c>
      <c r="B1216" s="50">
        <f t="shared" ca="1" si="37"/>
        <v>-35.0282018161002</v>
      </c>
      <c r="D1216" s="82"/>
      <c r="F1216" s="10"/>
      <c r="G1216" s="11"/>
    </row>
    <row r="1217" spans="1:7" x14ac:dyDescent="0.2">
      <c r="A1217" s="57">
        <f t="shared" ca="1" si="36"/>
        <v>58750</v>
      </c>
      <c r="B1217" s="50">
        <f t="shared" ca="1" si="37"/>
        <v>-35.165504725806116</v>
      </c>
      <c r="D1217" s="82"/>
      <c r="F1217" s="10"/>
      <c r="G1217" s="11"/>
    </row>
    <row r="1218" spans="1:7" x14ac:dyDescent="0.2">
      <c r="A1218" s="57">
        <f t="shared" ca="1" si="36"/>
        <v>58800</v>
      </c>
      <c r="B1218" s="50">
        <f t="shared" ca="1" si="37"/>
        <v>-35.304444819477347</v>
      </c>
      <c r="D1218" s="82"/>
      <c r="F1218" s="10"/>
      <c r="G1218" s="11"/>
    </row>
    <row r="1219" spans="1:7" x14ac:dyDescent="0.2">
      <c r="A1219" s="57">
        <f t="shared" ca="1" si="36"/>
        <v>58850</v>
      </c>
      <c r="B1219" s="50">
        <f t="shared" ca="1" si="37"/>
        <v>-35.44506409630862</v>
      </c>
      <c r="D1219" s="82"/>
      <c r="F1219" s="10"/>
      <c r="G1219" s="11"/>
    </row>
    <row r="1220" spans="1:7" x14ac:dyDescent="0.2">
      <c r="A1220" s="57">
        <f t="shared" ca="1" si="36"/>
        <v>58900</v>
      </c>
      <c r="B1220" s="50">
        <f t="shared" ca="1" si="37"/>
        <v>-35.587406295376255</v>
      </c>
      <c r="D1220" s="82"/>
      <c r="F1220" s="10"/>
      <c r="G1220" s="11"/>
    </row>
    <row r="1221" spans="1:7" x14ac:dyDescent="0.2">
      <c r="A1221" s="57">
        <f t="shared" ca="1" si="36"/>
        <v>58950</v>
      </c>
      <c r="B1221" s="50">
        <f t="shared" ca="1" si="37"/>
        <v>-35.731516992930757</v>
      </c>
      <c r="D1221" s="82"/>
      <c r="F1221" s="10"/>
      <c r="G1221" s="11"/>
    </row>
    <row r="1222" spans="1:7" x14ac:dyDescent="0.2">
      <c r="A1222" s="57">
        <f t="shared" ca="1" si="36"/>
        <v>59000</v>
      </c>
      <c r="B1222" s="50">
        <f t="shared" ca="1" si="37"/>
        <v>-35.877443706590419</v>
      </c>
      <c r="D1222" s="82"/>
      <c r="F1222" s="10"/>
      <c r="G1222" s="11"/>
    </row>
    <row r="1223" spans="1:7" x14ac:dyDescent="0.2">
      <c r="A1223" s="57">
        <f t="shared" ca="1" si="36"/>
        <v>59050</v>
      </c>
      <c r="B1223" s="50">
        <f t="shared" ca="1" si="37"/>
        <v>-36.025236007032085</v>
      </c>
      <c r="D1223" s="82"/>
      <c r="F1223" s="10"/>
      <c r="G1223" s="11"/>
    </row>
    <row r="1224" spans="1:7" x14ac:dyDescent="0.2">
      <c r="A1224" s="57">
        <f t="shared" ca="1" si="36"/>
        <v>59100</v>
      </c>
      <c r="B1224" s="50">
        <f t="shared" ca="1" si="37"/>
        <v>-36.174945637835229</v>
      </c>
      <c r="D1224" s="82"/>
      <c r="F1224" s="10"/>
      <c r="G1224" s="11"/>
    </row>
    <row r="1225" spans="1:7" x14ac:dyDescent="0.2">
      <c r="A1225" s="57">
        <f t="shared" ca="1" si="36"/>
        <v>59150</v>
      </c>
      <c r="B1225" s="50">
        <f t="shared" ca="1" si="37"/>
        <v>-36.3266266442049</v>
      </c>
      <c r="D1225" s="82"/>
      <c r="F1225" s="10"/>
      <c r="G1225" s="11"/>
    </row>
    <row r="1226" spans="1:7" x14ac:dyDescent="0.2">
      <c r="A1226" s="57">
        <f t="shared" ca="1" si="36"/>
        <v>59200</v>
      </c>
      <c r="B1226" s="50">
        <f t="shared" ca="1" si="37"/>
        <v>-36.480335511374129</v>
      </c>
      <c r="D1226" s="82"/>
      <c r="F1226" s="10"/>
      <c r="G1226" s="11"/>
    </row>
    <row r="1227" spans="1:7" x14ac:dyDescent="0.2">
      <c r="A1227" s="57">
        <f t="shared" ca="1" si="36"/>
        <v>59250</v>
      </c>
      <c r="B1227" s="50">
        <f t="shared" ca="1" si="37"/>
        <v>-36.636131313572953</v>
      </c>
      <c r="D1227" s="82"/>
      <c r="F1227" s="10"/>
      <c r="G1227" s="11"/>
    </row>
    <row r="1228" spans="1:7" x14ac:dyDescent="0.2">
      <c r="A1228" s="57">
        <f t="shared" ca="1" si="36"/>
        <v>59300</v>
      </c>
      <c r="B1228" s="50">
        <f t="shared" ca="1" si="37"/>
        <v>-36.794075874547012</v>
      </c>
      <c r="D1228" s="82"/>
      <c r="F1228" s="10"/>
      <c r="G1228" s="11"/>
    </row>
    <row r="1229" spans="1:7" x14ac:dyDescent="0.2">
      <c r="A1229" s="57">
        <f t="shared" ca="1" si="36"/>
        <v>59350</v>
      </c>
      <c r="B1229" s="50">
        <f t="shared" ca="1" si="37"/>
        <v>-36.95423394071689</v>
      </c>
      <c r="D1229" s="82"/>
      <c r="F1229" s="10"/>
      <c r="G1229" s="11"/>
    </row>
    <row r="1230" spans="1:7" x14ac:dyDescent="0.2">
      <c r="A1230" s="57">
        <f t="shared" ca="1" si="36"/>
        <v>59400</v>
      </c>
      <c r="B1230" s="50">
        <f t="shared" ca="1" si="37"/>
        <v>-37.11667336819248</v>
      </c>
      <c r="D1230" s="82"/>
      <c r="F1230" s="10"/>
      <c r="G1230" s="11"/>
    </row>
    <row r="1231" spans="1:7" x14ac:dyDescent="0.2">
      <c r="A1231" s="57">
        <f t="shared" ca="1" si="36"/>
        <v>59450</v>
      </c>
      <c r="B1231" s="50">
        <f t="shared" ca="1" si="37"/>
        <v>-37.281465324993697</v>
      </c>
      <c r="D1231" s="82"/>
      <c r="F1231" s="10"/>
      <c r="G1231" s="11"/>
    </row>
    <row r="1232" spans="1:7" x14ac:dyDescent="0.2">
      <c r="A1232" s="57">
        <f t="shared" ca="1" si="36"/>
        <v>59500</v>
      </c>
      <c r="B1232" s="50">
        <f t="shared" ca="1" si="37"/>
        <v>-37.448684509986201</v>
      </c>
      <c r="D1232" s="82"/>
      <c r="F1232" s="10"/>
      <c r="G1232" s="11"/>
    </row>
    <row r="1233" spans="1:7" x14ac:dyDescent="0.2">
      <c r="A1233" s="57">
        <f t="shared" ca="1" si="36"/>
        <v>59550</v>
      </c>
      <c r="B1233" s="50">
        <f t="shared" ca="1" si="37"/>
        <v>-37.618409390217579</v>
      </c>
      <c r="D1233" s="82"/>
      <c r="F1233" s="10"/>
      <c r="G1233" s="11"/>
    </row>
    <row r="1234" spans="1:7" x14ac:dyDescent="0.2">
      <c r="A1234" s="57">
        <f t="shared" ca="1" si="36"/>
        <v>59600</v>
      </c>
      <c r="B1234" s="50">
        <f t="shared" ca="1" si="37"/>
        <v>-37.790722458542135</v>
      </c>
      <c r="D1234" s="82"/>
      <c r="F1234" s="10"/>
      <c r="G1234" s="11"/>
    </row>
    <row r="1235" spans="1:7" x14ac:dyDescent="0.2">
      <c r="A1235" s="57">
        <f t="shared" ca="1" si="36"/>
        <v>59650</v>
      </c>
      <c r="B1235" s="50">
        <f t="shared" ca="1" si="37"/>
        <v>-37.965710513650784</v>
      </c>
      <c r="D1235" s="82"/>
      <c r="F1235" s="10"/>
      <c r="G1235" s="11"/>
    </row>
    <row r="1236" spans="1:7" x14ac:dyDescent="0.2">
      <c r="A1236" s="57">
        <f t="shared" ca="1" si="36"/>
        <v>59700</v>
      </c>
      <c r="B1236" s="50">
        <f t="shared" ca="1" si="37"/>
        <v>-38.143464964886768</v>
      </c>
      <c r="D1236" s="82"/>
      <c r="F1236" s="10"/>
      <c r="G1236" s="11"/>
    </row>
    <row r="1237" spans="1:7" x14ac:dyDescent="0.2">
      <c r="A1237" s="57">
        <f t="shared" ca="1" si="36"/>
        <v>59750</v>
      </c>
      <c r="B1237" s="50">
        <f t="shared" ca="1" si="37"/>
        <v>-38.32408216452643</v>
      </c>
      <c r="D1237" s="82"/>
      <c r="F1237" s="10"/>
      <c r="G1237" s="11"/>
    </row>
    <row r="1238" spans="1:7" x14ac:dyDescent="0.2">
      <c r="A1238" s="57">
        <f t="shared" ca="1" si="36"/>
        <v>59800</v>
      </c>
      <c r="B1238" s="50">
        <f t="shared" ca="1" si="37"/>
        <v>-38.507663770549826</v>
      </c>
      <c r="D1238" s="82"/>
      <c r="F1238" s="10"/>
      <c r="G1238" s="11"/>
    </row>
    <row r="1239" spans="1:7" x14ac:dyDescent="0.2">
      <c r="A1239" s="57">
        <f t="shared" ca="1" si="36"/>
        <v>59850</v>
      </c>
      <c r="B1239" s="50">
        <f t="shared" ca="1" si="37"/>
        <v>-38.694317143320724</v>
      </c>
      <c r="D1239" s="82"/>
      <c r="F1239" s="10"/>
      <c r="G1239" s="11"/>
    </row>
    <row r="1240" spans="1:7" x14ac:dyDescent="0.2">
      <c r="A1240" s="57">
        <f t="shared" ca="1" si="36"/>
        <v>59900</v>
      </c>
      <c r="B1240" s="50">
        <f t="shared" ca="1" si="37"/>
        <v>-38.88415578005268</v>
      </c>
      <c r="D1240" s="82"/>
      <c r="F1240" s="10"/>
      <c r="G1240" s="11"/>
    </row>
    <row r="1241" spans="1:7" x14ac:dyDescent="0.2">
      <c r="A1241" s="57">
        <f t="shared" ca="1" si="36"/>
        <v>59950</v>
      </c>
      <c r="B1241" s="50">
        <f t="shared" ca="1" si="37"/>
        <v>-39.077299791463979</v>
      </c>
      <c r="D1241" s="82"/>
      <c r="F1241" s="10"/>
      <c r="G1241" s="11"/>
    </row>
    <row r="1242" spans="1:7" x14ac:dyDescent="0.2">
      <c r="A1242" s="57">
        <f t="shared" ca="1" si="36"/>
        <v>60000</v>
      </c>
      <c r="B1242" s="50">
        <f t="shared" ca="1" si="37"/>
        <v>-39.273876425635144</v>
      </c>
      <c r="D1242" s="82"/>
      <c r="F1242" s="10"/>
      <c r="G1242" s="11"/>
    </row>
    <row r="1243" spans="1:7" x14ac:dyDescent="0.2">
      <c r="A1243" s="57">
        <f t="shared" ca="1" si="36"/>
        <v>60050</v>
      </c>
      <c r="B1243" s="50">
        <f t="shared" ca="1" si="37"/>
        <v>-39.474020644792034</v>
      </c>
      <c r="D1243" s="82"/>
      <c r="F1243" s="10"/>
      <c r="G1243" s="11"/>
    </row>
    <row r="1244" spans="1:7" x14ac:dyDescent="0.2">
      <c r="A1244" s="57">
        <f t="shared" ca="1" si="36"/>
        <v>60100</v>
      </c>
      <c r="B1244" s="50">
        <f t="shared" ca="1" si="37"/>
        <v>-39.67787576156303</v>
      </c>
      <c r="D1244" s="82"/>
      <c r="F1244" s="10"/>
      <c r="G1244" s="11"/>
    </row>
    <row r="1245" spans="1:7" x14ac:dyDescent="0.2">
      <c r="A1245" s="57">
        <f t="shared" ca="1" si="36"/>
        <v>60150</v>
      </c>
      <c r="B1245" s="50">
        <f t="shared" ca="1" si="37"/>
        <v>-39.885594142225322</v>
      </c>
      <c r="D1245" s="82"/>
      <c r="F1245" s="10"/>
      <c r="G1245" s="11"/>
    </row>
    <row r="1246" spans="1:7" x14ac:dyDescent="0.2">
      <c r="A1246" s="57">
        <f t="shared" ca="1" si="36"/>
        <v>60200</v>
      </c>
      <c r="B1246" s="50">
        <f t="shared" ca="1" si="37"/>
        <v>-40.097337985585668</v>
      </c>
      <c r="D1246" s="82"/>
      <c r="F1246" s="10"/>
      <c r="G1246" s="11"/>
    </row>
    <row r="1247" spans="1:7" x14ac:dyDescent="0.2">
      <c r="A1247" s="57">
        <f t="shared" ca="1" si="36"/>
        <v>60250</v>
      </c>
      <c r="B1247" s="50">
        <f t="shared" ca="1" si="37"/>
        <v>-40.313280187472571</v>
      </c>
      <c r="D1247" s="82"/>
      <c r="F1247" s="10"/>
      <c r="G1247" s="11"/>
    </row>
    <row r="1248" spans="1:7" x14ac:dyDescent="0.2">
      <c r="A1248" s="57">
        <f t="shared" ca="1" si="36"/>
        <v>60300</v>
      </c>
      <c r="B1248" s="50">
        <f t="shared" ca="1" si="37"/>
        <v>-40.533605302385418</v>
      </c>
      <c r="D1248" s="82"/>
      <c r="F1248" s="10"/>
      <c r="G1248" s="11"/>
    </row>
    <row r="1249" spans="1:7" x14ac:dyDescent="0.2">
      <c r="A1249" s="57">
        <f t="shared" ca="1" si="36"/>
        <v>60350</v>
      </c>
      <c r="B1249" s="50">
        <f t="shared" ca="1" si="37"/>
        <v>-40.758510615706278</v>
      </c>
      <c r="D1249" s="82"/>
      <c r="F1249" s="10"/>
      <c r="G1249" s="11"/>
    </row>
    <row r="1250" spans="1:7" x14ac:dyDescent="0.2">
      <c r="A1250" s="57">
        <f t="shared" ca="1" si="36"/>
        <v>60400</v>
      </c>
      <c r="B1250" s="50">
        <f t="shared" ca="1" si="37"/>
        <v>-40.988207342087357</v>
      </c>
      <c r="D1250" s="82"/>
      <c r="F1250" s="10"/>
      <c r="G1250" s="11"/>
    </row>
    <row r="1251" spans="1:7" x14ac:dyDescent="0.2">
      <c r="A1251" s="57">
        <f t="shared" ca="1" si="36"/>
        <v>60450</v>
      </c>
      <c r="B1251" s="50">
        <f t="shared" ca="1" si="37"/>
        <v>-41.222921968262192</v>
      </c>
      <c r="D1251" s="82"/>
      <c r="F1251" s="10"/>
      <c r="G1251" s="11"/>
    </row>
    <row r="1252" spans="1:7" x14ac:dyDescent="0.2">
      <c r="A1252" s="57">
        <f t="shared" ca="1" si="36"/>
        <v>60500</v>
      </c>
      <c r="B1252" s="50">
        <f t="shared" ca="1" si="37"/>
        <v>-41.462897761684189</v>
      </c>
      <c r="D1252" s="82"/>
      <c r="F1252" s="10"/>
      <c r="G1252" s="11"/>
    </row>
    <row r="1253" spans="1:7" x14ac:dyDescent="0.2">
      <c r="A1253" s="57">
        <f t="shared" ca="1" si="36"/>
        <v>60550</v>
      </c>
      <c r="B1253" s="50">
        <f t="shared" ca="1" si="37"/>
        <v>-41.708396470189456</v>
      </c>
      <c r="D1253" s="82"/>
      <c r="F1253" s="10"/>
      <c r="G1253" s="11"/>
    </row>
    <row r="1254" spans="1:7" x14ac:dyDescent="0.2">
      <c r="A1254" s="57">
        <f t="shared" ca="1" si="36"/>
        <v>60600</v>
      </c>
      <c r="B1254" s="50">
        <f t="shared" ca="1" si="37"/>
        <v>-41.959700242465708</v>
      </c>
      <c r="D1254" s="82"/>
      <c r="F1254" s="10"/>
      <c r="G1254" s="11"/>
    </row>
    <row r="1255" spans="1:7" x14ac:dyDescent="0.2">
      <c r="A1255" s="57">
        <f t="shared" ca="1" si="36"/>
        <v>60650</v>
      </c>
      <c r="B1255" s="50">
        <f t="shared" ca="1" si="37"/>
        <v>-42.217113804669282</v>
      </c>
      <c r="D1255" s="82"/>
      <c r="F1255" s="10"/>
      <c r="G1255" s="11"/>
    </row>
    <row r="1256" spans="1:7" x14ac:dyDescent="0.2">
      <c r="A1256" s="57">
        <f t="shared" ca="1" si="36"/>
        <v>60700</v>
      </c>
      <c r="B1256" s="50">
        <f t="shared" ca="1" si="37"/>
        <v>-42.48096693531415</v>
      </c>
      <c r="D1256" s="82"/>
      <c r="F1256" s="10"/>
      <c r="G1256" s="11"/>
    </row>
    <row r="1257" spans="1:7" x14ac:dyDescent="0.2">
      <c r="A1257" s="57">
        <f t="shared" ca="1" si="36"/>
        <v>60750</v>
      </c>
      <c r="B1257" s="50">
        <f t="shared" ca="1" si="37"/>
        <v>-42.751617288866115</v>
      </c>
      <c r="D1257" s="82"/>
      <c r="F1257" s="10"/>
      <c r="G1257" s="11"/>
    </row>
    <row r="1258" spans="1:7" x14ac:dyDescent="0.2">
      <c r="A1258" s="57">
        <f t="shared" ca="1" si="36"/>
        <v>60800</v>
      </c>
      <c r="B1258" s="50">
        <f t="shared" ca="1" si="37"/>
        <v>-43.029453628714869</v>
      </c>
      <c r="D1258" s="82"/>
      <c r="F1258" s="10"/>
      <c r="G1258" s="11"/>
    </row>
    <row r="1259" spans="1:7" x14ac:dyDescent="0.2">
      <c r="A1259" s="57">
        <f t="shared" ref="A1259:A1322" ca="1" si="38">OFFSET(A1259,-1,0)+f_stop/5000</f>
        <v>60850</v>
      </c>
      <c r="B1259" s="50">
        <f t="shared" ref="B1259:B1322" ca="1" si="39">20*LOG(ABS(   (1/f_dec*SIN(f_dec*$A1259/Fm*PI())/SIN($A1259/Fm*PI()))^(order-2) * (1/f_dec2*SIN(f_dec2*$A1259/Fm*PI())/SIN($A1259/Fm*PI())) *  (1/(f_dec*n_avg)*SIN((f_dec*n_avg)*$A1259/Fm*PI())/SIN($A1259/Fm*PI()))    ))</f>
        <v>-43.314899542879886</v>
      </c>
      <c r="D1259" s="82"/>
      <c r="F1259" s="10"/>
      <c r="G1259" s="11"/>
    </row>
    <row r="1260" spans="1:7" x14ac:dyDescent="0.2">
      <c r="A1260" s="57">
        <f t="shared" ca="1" si="38"/>
        <v>60900</v>
      </c>
      <c r="B1260" s="50">
        <f t="shared" ca="1" si="39"/>
        <v>-43.60841773161502</v>
      </c>
      <c r="D1260" s="82"/>
      <c r="F1260" s="10"/>
      <c r="G1260" s="11"/>
    </row>
    <row r="1261" spans="1:7" x14ac:dyDescent="0.2">
      <c r="A1261" s="57">
        <f t="shared" ca="1" si="38"/>
        <v>60950</v>
      </c>
      <c r="B1261" s="50">
        <f t="shared" ca="1" si="39"/>
        <v>-43.910514975904576</v>
      </c>
      <c r="D1261" s="82"/>
      <c r="F1261" s="10"/>
      <c r="G1261" s="11"/>
    </row>
    <row r="1262" spans="1:7" x14ac:dyDescent="0.2">
      <c r="A1262" s="57">
        <f t="shared" ca="1" si="38"/>
        <v>61000</v>
      </c>
      <c r="B1262" s="50">
        <f t="shared" ca="1" si="39"/>
        <v>-44.221747920872886</v>
      </c>
      <c r="D1262" s="82"/>
      <c r="F1262" s="10"/>
      <c r="G1262" s="11"/>
    </row>
    <row r="1263" spans="1:7" x14ac:dyDescent="0.2">
      <c r="A1263" s="57">
        <f t="shared" ca="1" si="38"/>
        <v>61050</v>
      </c>
      <c r="B1263" s="50">
        <f t="shared" ca="1" si="39"/>
        <v>-44.542729839953161</v>
      </c>
      <c r="D1263" s="82"/>
      <c r="F1263" s="10"/>
      <c r="G1263" s="11"/>
    </row>
    <row r="1264" spans="1:7" x14ac:dyDescent="0.2">
      <c r="A1264" s="57">
        <f t="shared" ca="1" si="38"/>
        <v>61100</v>
      </c>
      <c r="B1264" s="50">
        <f t="shared" ca="1" si="39"/>
        <v>-44.874138586427392</v>
      </c>
      <c r="D1264" s="82"/>
      <c r="F1264" s="10"/>
      <c r="G1264" s="11"/>
    </row>
    <row r="1265" spans="1:7" x14ac:dyDescent="0.2">
      <c r="A1265" s="57">
        <f t="shared" ca="1" si="38"/>
        <v>61150</v>
      </c>
      <c r="B1265" s="50">
        <f t="shared" ca="1" si="39"/>
        <v>-45.2167259915797</v>
      </c>
      <c r="D1265" s="82"/>
      <c r="F1265" s="10"/>
      <c r="G1265" s="11"/>
    </row>
    <row r="1266" spans="1:7" x14ac:dyDescent="0.2">
      <c r="A1266" s="57">
        <f t="shared" ca="1" si="38"/>
        <v>61200</v>
      </c>
      <c r="B1266" s="50">
        <f t="shared" ca="1" si="39"/>
        <v>-45.571329037244503</v>
      </c>
      <c r="D1266" s="82"/>
      <c r="F1266" s="10"/>
      <c r="G1266" s="11"/>
    </row>
    <row r="1267" spans="1:7" x14ac:dyDescent="0.2">
      <c r="A1267" s="57">
        <f t="shared" ca="1" si="38"/>
        <v>61250</v>
      </c>
      <c r="B1267" s="50">
        <f t="shared" ca="1" si="39"/>
        <v>-45.938883220591123</v>
      </c>
      <c r="D1267" s="82"/>
      <c r="F1267" s="10"/>
      <c r="G1267" s="11"/>
    </row>
    <row r="1268" spans="1:7" x14ac:dyDescent="0.2">
      <c r="A1268" s="57">
        <f t="shared" ca="1" si="38"/>
        <v>61300</v>
      </c>
      <c r="B1268" s="50">
        <f t="shared" ca="1" si="39"/>
        <v>-46.320438648485371</v>
      </c>
      <c r="D1268" s="82"/>
      <c r="F1268" s="10"/>
      <c r="G1268" s="11"/>
    </row>
    <row r="1269" spans="1:7" x14ac:dyDescent="0.2">
      <c r="A1269" s="57">
        <f t="shared" ca="1" si="38"/>
        <v>61350</v>
      </c>
      <c r="B1269" s="50">
        <f t="shared" ca="1" si="39"/>
        <v>-46.717179558999653</v>
      </c>
      <c r="D1269" s="82"/>
      <c r="F1269" s="10"/>
      <c r="G1269" s="11"/>
    </row>
    <row r="1270" spans="1:7" x14ac:dyDescent="0.2">
      <c r="A1270" s="57">
        <f t="shared" ca="1" si="38"/>
        <v>61400</v>
      </c>
      <c r="B1270" s="50">
        <f t="shared" ca="1" si="39"/>
        <v>-47.130448184911685</v>
      </c>
      <c r="D1270" s="82"/>
      <c r="F1270" s="10"/>
      <c r="G1270" s="11"/>
    </row>
    <row r="1271" spans="1:7" x14ac:dyDescent="0.2">
      <c r="A1271" s="57">
        <f t="shared" ca="1" si="38"/>
        <v>61450</v>
      </c>
      <c r="B1271" s="50">
        <f t="shared" ca="1" si="39"/>
        <v>-47.561774172261302</v>
      </c>
      <c r="D1271" s="82"/>
      <c r="F1271" s="10"/>
      <c r="G1271" s="11"/>
    </row>
    <row r="1272" spans="1:7" x14ac:dyDescent="0.2">
      <c r="A1272" s="57">
        <f t="shared" ca="1" si="38"/>
        <v>61500</v>
      </c>
      <c r="B1272" s="50">
        <f t="shared" ca="1" si="39"/>
        <v>-48.012911181820073</v>
      </c>
      <c r="D1272" s="82"/>
      <c r="F1272" s="10"/>
      <c r="G1272" s="11"/>
    </row>
    <row r="1273" spans="1:7" x14ac:dyDescent="0.2">
      <c r="A1273" s="57">
        <f t="shared" ca="1" si="38"/>
        <v>61550</v>
      </c>
      <c r="B1273" s="50">
        <f t="shared" ca="1" si="39"/>
        <v>-48.485882886561967</v>
      </c>
      <c r="D1273" s="82"/>
      <c r="F1273" s="10"/>
      <c r="G1273" s="11"/>
    </row>
    <row r="1274" spans="1:7" x14ac:dyDescent="0.2">
      <c r="A1274" s="57">
        <f t="shared" ca="1" si="38"/>
        <v>61600</v>
      </c>
      <c r="B1274" s="50">
        <f t="shared" ca="1" si="39"/>
        <v>-48.983041416998958</v>
      </c>
      <c r="D1274" s="82"/>
      <c r="F1274" s="10"/>
      <c r="G1274" s="11"/>
    </row>
    <row r="1275" spans="1:7" x14ac:dyDescent="0.2">
      <c r="A1275" s="57">
        <f t="shared" ca="1" si="38"/>
        <v>61650</v>
      </c>
      <c r="B1275" s="50">
        <f t="shared" ca="1" si="39"/>
        <v>-49.507142529228155</v>
      </c>
      <c r="D1275" s="82"/>
      <c r="F1275" s="10"/>
      <c r="G1275" s="11"/>
    </row>
    <row r="1276" spans="1:7" x14ac:dyDescent="0.2">
      <c r="A1276" s="57">
        <f t="shared" ca="1" si="38"/>
        <v>61700</v>
      </c>
      <c r="B1276" s="50">
        <f t="shared" ca="1" si="39"/>
        <v>-50.061443587825131</v>
      </c>
      <c r="D1276" s="82"/>
      <c r="F1276" s="10"/>
      <c r="G1276" s="11"/>
    </row>
    <row r="1277" spans="1:7" x14ac:dyDescent="0.2">
      <c r="A1277" s="57">
        <f t="shared" ca="1" si="38"/>
        <v>61750</v>
      </c>
      <c r="B1277" s="50">
        <f t="shared" ca="1" si="39"/>
        <v>-50.649833213325941</v>
      </c>
      <c r="D1277" s="82"/>
      <c r="F1277" s="10"/>
      <c r="G1277" s="11"/>
    </row>
    <row r="1278" spans="1:7" x14ac:dyDescent="0.2">
      <c r="A1278" s="57">
        <f t="shared" ca="1" si="38"/>
        <v>61800</v>
      </c>
      <c r="B1278" s="50">
        <f t="shared" ca="1" si="39"/>
        <v>-51.277005727425369</v>
      </c>
      <c r="D1278" s="82"/>
      <c r="F1278" s="10"/>
      <c r="G1278" s="11"/>
    </row>
    <row r="1279" spans="1:7" x14ac:dyDescent="0.2">
      <c r="A1279" s="57">
        <f t="shared" ca="1" si="38"/>
        <v>61850</v>
      </c>
      <c r="B1279" s="50">
        <f t="shared" ca="1" si="39"/>
        <v>-51.948700358951399</v>
      </c>
      <c r="D1279" s="82"/>
      <c r="F1279" s="10"/>
      <c r="G1279" s="11"/>
    </row>
    <row r="1280" spans="1:7" x14ac:dyDescent="0.2">
      <c r="A1280" s="57">
        <f t="shared" ca="1" si="38"/>
        <v>61900</v>
      </c>
      <c r="B1280" s="50">
        <f t="shared" ca="1" si="39"/>
        <v>-52.672036391058214</v>
      </c>
      <c r="D1280" s="82"/>
      <c r="F1280" s="10"/>
      <c r="G1280" s="11"/>
    </row>
    <row r="1281" spans="1:7" x14ac:dyDescent="0.2">
      <c r="A1281" s="57">
        <f t="shared" ca="1" si="38"/>
        <v>61950</v>
      </c>
      <c r="B1281" s="50">
        <f t="shared" ca="1" si="39"/>
        <v>-53.455994484653843</v>
      </c>
      <c r="D1281" s="82"/>
      <c r="F1281" s="10"/>
      <c r="G1281" s="11"/>
    </row>
    <row r="1282" spans="1:7" x14ac:dyDescent="0.2">
      <c r="A1282" s="57">
        <f t="shared" ca="1" si="38"/>
        <v>62000</v>
      </c>
      <c r="B1282" s="50">
        <f t="shared" ca="1" si="39"/>
        <v>-54.312128059354976</v>
      </c>
      <c r="D1282" s="82"/>
      <c r="F1282" s="10"/>
      <c r="G1282" s="11"/>
    </row>
    <row r="1283" spans="1:7" x14ac:dyDescent="0.2">
      <c r="A1283" s="57">
        <f t="shared" ca="1" si="38"/>
        <v>62050</v>
      </c>
      <c r="B1283" s="50">
        <f t="shared" ca="1" si="39"/>
        <v>-55.255650765461965</v>
      </c>
      <c r="D1283" s="82"/>
      <c r="F1283" s="10"/>
      <c r="G1283" s="11"/>
    </row>
    <row r="1284" spans="1:7" x14ac:dyDescent="0.2">
      <c r="A1284" s="57">
        <f t="shared" ca="1" si="38"/>
        <v>62100</v>
      </c>
      <c r="B1284" s="50">
        <f t="shared" ca="1" si="39"/>
        <v>-56.307167161070566</v>
      </c>
      <c r="D1284" s="82"/>
      <c r="F1284" s="10"/>
      <c r="G1284" s="11"/>
    </row>
    <row r="1285" spans="1:7" x14ac:dyDescent="0.2">
      <c r="A1285" s="57">
        <f t="shared" ca="1" si="38"/>
        <v>62150</v>
      </c>
      <c r="B1285" s="50">
        <f t="shared" ca="1" si="39"/>
        <v>-57.495565128246568</v>
      </c>
      <c r="D1285" s="82"/>
      <c r="F1285" s="10"/>
      <c r="G1285" s="11"/>
    </row>
    <row r="1286" spans="1:7" x14ac:dyDescent="0.2">
      <c r="A1286" s="57">
        <f t="shared" ca="1" si="38"/>
        <v>62200</v>
      </c>
      <c r="B1286" s="50">
        <f t="shared" ca="1" si="39"/>
        <v>-58.86315305942</v>
      </c>
      <c r="D1286" s="82"/>
      <c r="F1286" s="10"/>
      <c r="G1286" s="11"/>
    </row>
    <row r="1287" spans="1:7" x14ac:dyDescent="0.2">
      <c r="A1287" s="57">
        <f t="shared" ca="1" si="38"/>
        <v>62250</v>
      </c>
      <c r="B1287" s="50">
        <f t="shared" ca="1" si="39"/>
        <v>-60.475523260632762</v>
      </c>
      <c r="D1287" s="82"/>
      <c r="F1287" s="10"/>
      <c r="G1287" s="11"/>
    </row>
    <row r="1288" spans="1:7" x14ac:dyDescent="0.2">
      <c r="A1288" s="57">
        <f t="shared" ca="1" si="38"/>
        <v>62300</v>
      </c>
      <c r="B1288" s="50">
        <f t="shared" ca="1" si="39"/>
        <v>-62.442561974296851</v>
      </c>
      <c r="D1288" s="82"/>
      <c r="F1288" s="10"/>
      <c r="G1288" s="11"/>
    </row>
    <row r="1289" spans="1:7" x14ac:dyDescent="0.2">
      <c r="A1289" s="57">
        <f t="shared" ca="1" si="38"/>
        <v>62350</v>
      </c>
      <c r="B1289" s="50">
        <f t="shared" ca="1" si="39"/>
        <v>-64.970268365535432</v>
      </c>
      <c r="D1289" s="82"/>
      <c r="F1289" s="10"/>
      <c r="G1289" s="11"/>
    </row>
    <row r="1290" spans="1:7" x14ac:dyDescent="0.2">
      <c r="A1290" s="57">
        <f t="shared" ca="1" si="38"/>
        <v>62400</v>
      </c>
      <c r="B1290" s="50">
        <f t="shared" ca="1" si="39"/>
        <v>-68.521118444400841</v>
      </c>
      <c r="D1290" s="82"/>
      <c r="F1290" s="10"/>
      <c r="G1290" s="11"/>
    </row>
    <row r="1291" spans="1:7" x14ac:dyDescent="0.2">
      <c r="A1291" s="57">
        <f t="shared" ca="1" si="38"/>
        <v>62450</v>
      </c>
      <c r="B1291" s="50">
        <f t="shared" ca="1" si="39"/>
        <v>-74.570836528006353</v>
      </c>
      <c r="D1291" s="82"/>
      <c r="F1291" s="10"/>
      <c r="G1291" s="11"/>
    </row>
    <row r="1292" spans="1:7" x14ac:dyDescent="0.2">
      <c r="A1292" s="57">
        <f t="shared" ca="1" si="38"/>
        <v>62500</v>
      </c>
      <c r="B1292" s="50">
        <f t="shared" ca="1" si="39"/>
        <v>-340.84107086625409</v>
      </c>
      <c r="D1292" s="82"/>
      <c r="F1292" s="10"/>
      <c r="G1292" s="11"/>
    </row>
    <row r="1293" spans="1:7" x14ac:dyDescent="0.2">
      <c r="A1293" s="57">
        <f t="shared" ca="1" si="38"/>
        <v>62550</v>
      </c>
      <c r="B1293" s="50">
        <f t="shared" ca="1" si="39"/>
        <v>-74.629352825876524</v>
      </c>
      <c r="D1293" s="82"/>
      <c r="F1293" s="10"/>
      <c r="G1293" s="11"/>
    </row>
    <row r="1294" spans="1:7" x14ac:dyDescent="0.2">
      <c r="A1294" s="57">
        <f t="shared" ca="1" si="38"/>
        <v>62600</v>
      </c>
      <c r="B1294" s="50">
        <f t="shared" ca="1" si="39"/>
        <v>-68.638151111844138</v>
      </c>
      <c r="D1294" s="82"/>
      <c r="F1294" s="10"/>
      <c r="G1294" s="11"/>
    </row>
    <row r="1295" spans="1:7" x14ac:dyDescent="0.2">
      <c r="A1295" s="57">
        <f t="shared" ca="1" si="38"/>
        <v>62650</v>
      </c>
      <c r="B1295" s="50">
        <f t="shared" ca="1" si="39"/>
        <v>-65.145817545968868</v>
      </c>
      <c r="D1295" s="82"/>
      <c r="F1295" s="10"/>
      <c r="G1295" s="11"/>
    </row>
    <row r="1296" spans="1:7" x14ac:dyDescent="0.2">
      <c r="A1296" s="57">
        <f t="shared" ca="1" si="38"/>
        <v>62700</v>
      </c>
      <c r="B1296" s="50">
        <f t="shared" ca="1" si="39"/>
        <v>-62.676627882844272</v>
      </c>
      <c r="D1296" s="82"/>
      <c r="F1296" s="10"/>
      <c r="G1296" s="11"/>
    </row>
    <row r="1297" spans="1:7" x14ac:dyDescent="0.2">
      <c r="A1297" s="57">
        <f t="shared" ca="1" si="38"/>
        <v>62750</v>
      </c>
      <c r="B1297" s="50">
        <f t="shared" ca="1" si="39"/>
        <v>-60.768106184129692</v>
      </c>
      <c r="D1297" s="82"/>
      <c r="F1297" s="10"/>
      <c r="G1297" s="11"/>
    </row>
    <row r="1298" spans="1:7" x14ac:dyDescent="0.2">
      <c r="A1298" s="57">
        <f t="shared" ca="1" si="38"/>
        <v>62800</v>
      </c>
      <c r="B1298" s="50">
        <f t="shared" ca="1" si="39"/>
        <v>-59.214253356413849</v>
      </c>
      <c r="D1298" s="82"/>
      <c r="F1298" s="10"/>
      <c r="G1298" s="11"/>
    </row>
    <row r="1299" spans="1:7" x14ac:dyDescent="0.2">
      <c r="A1299" s="57">
        <f t="shared" ca="1" si="38"/>
        <v>62850</v>
      </c>
      <c r="B1299" s="50">
        <f t="shared" ca="1" si="39"/>
        <v>-57.905183228999888</v>
      </c>
      <c r="D1299" s="82"/>
      <c r="F1299" s="10"/>
      <c r="G1299" s="11"/>
    </row>
    <row r="1300" spans="1:7" x14ac:dyDescent="0.2">
      <c r="A1300" s="57">
        <f t="shared" ca="1" si="38"/>
        <v>62900</v>
      </c>
      <c r="B1300" s="50">
        <f t="shared" ca="1" si="39"/>
        <v>-56.77530356756548</v>
      </c>
      <c r="D1300" s="82"/>
      <c r="F1300" s="10"/>
      <c r="G1300" s="11"/>
    </row>
    <row r="1301" spans="1:7" x14ac:dyDescent="0.2">
      <c r="A1301" s="57">
        <f t="shared" ca="1" si="38"/>
        <v>62950</v>
      </c>
      <c r="B1301" s="50">
        <f t="shared" ca="1" si="39"/>
        <v>-55.782306051402969</v>
      </c>
      <c r="D1301" s="82"/>
      <c r="F1301" s="10"/>
      <c r="G1301" s="11"/>
    </row>
    <row r="1302" spans="1:7" x14ac:dyDescent="0.2">
      <c r="A1302" s="57">
        <f t="shared" ca="1" si="38"/>
        <v>63000</v>
      </c>
      <c r="B1302" s="50">
        <f t="shared" ca="1" si="39"/>
        <v>-54.897302870173583</v>
      </c>
      <c r="D1302" s="82"/>
      <c r="F1302" s="10"/>
      <c r="G1302" s="11"/>
    </row>
    <row r="1303" spans="1:7" x14ac:dyDescent="0.2">
      <c r="A1303" s="57">
        <f t="shared" ca="1" si="38"/>
        <v>63050</v>
      </c>
      <c r="B1303" s="50">
        <f t="shared" ca="1" si="39"/>
        <v>-54.09968953751347</v>
      </c>
      <c r="D1303" s="82"/>
      <c r="F1303" s="10"/>
      <c r="G1303" s="11"/>
    </row>
    <row r="1304" spans="1:7" x14ac:dyDescent="0.2">
      <c r="A1304" s="57">
        <f t="shared" ca="1" si="38"/>
        <v>63100</v>
      </c>
      <c r="B1304" s="50">
        <f t="shared" ca="1" si="39"/>
        <v>-53.374252474859745</v>
      </c>
      <c r="D1304" s="82"/>
      <c r="F1304" s="10"/>
      <c r="G1304" s="11"/>
    </row>
    <row r="1305" spans="1:7" x14ac:dyDescent="0.2">
      <c r="A1305" s="57">
        <f t="shared" ca="1" si="38"/>
        <v>63150</v>
      </c>
      <c r="B1305" s="50">
        <f t="shared" ca="1" si="39"/>
        <v>-52.709438334339104</v>
      </c>
      <c r="D1305" s="82"/>
      <c r="F1305" s="10"/>
      <c r="G1305" s="11"/>
    </row>
    <row r="1306" spans="1:7" x14ac:dyDescent="0.2">
      <c r="A1306" s="57">
        <f t="shared" ca="1" si="38"/>
        <v>63200</v>
      </c>
      <c r="B1306" s="50">
        <f t="shared" ca="1" si="39"/>
        <v>-52.096266526793407</v>
      </c>
      <c r="D1306" s="82"/>
      <c r="F1306" s="10"/>
      <c r="G1306" s="11"/>
    </row>
    <row r="1307" spans="1:7" x14ac:dyDescent="0.2">
      <c r="A1307" s="57">
        <f t="shared" ca="1" si="38"/>
        <v>63250</v>
      </c>
      <c r="B1307" s="50">
        <f t="shared" ca="1" si="39"/>
        <v>-51.527617840825926</v>
      </c>
      <c r="D1307" s="82"/>
      <c r="F1307" s="10"/>
      <c r="G1307" s="11"/>
    </row>
    <row r="1308" spans="1:7" x14ac:dyDescent="0.2">
      <c r="A1308" s="57">
        <f t="shared" ca="1" si="38"/>
        <v>63300</v>
      </c>
      <c r="B1308" s="50">
        <f t="shared" ca="1" si="39"/>
        <v>-50.997753119373186</v>
      </c>
      <c r="D1308" s="82"/>
      <c r="F1308" s="10"/>
      <c r="G1308" s="11"/>
    </row>
    <row r="1309" spans="1:7" x14ac:dyDescent="0.2">
      <c r="A1309" s="57">
        <f t="shared" ca="1" si="38"/>
        <v>63350</v>
      </c>
      <c r="B1309" s="50">
        <f t="shared" ca="1" si="39"/>
        <v>-50.501978112513143</v>
      </c>
      <c r="D1309" s="82"/>
      <c r="F1309" s="10"/>
      <c r="G1309" s="11"/>
    </row>
    <row r="1310" spans="1:7" x14ac:dyDescent="0.2">
      <c r="A1310" s="57">
        <f t="shared" ca="1" si="38"/>
        <v>63400</v>
      </c>
      <c r="B1310" s="50">
        <f t="shared" ca="1" si="39"/>
        <v>-50.036404271492017</v>
      </c>
      <c r="D1310" s="82"/>
      <c r="F1310" s="10"/>
      <c r="G1310" s="11"/>
    </row>
    <row r="1311" spans="1:7" x14ac:dyDescent="0.2">
      <c r="A1311" s="57">
        <f t="shared" ca="1" si="38"/>
        <v>63450</v>
      </c>
      <c r="B1311" s="50">
        <f t="shared" ca="1" si="39"/>
        <v>-49.597774303524886</v>
      </c>
      <c r="D1311" s="82"/>
      <c r="F1311" s="10"/>
      <c r="G1311" s="11"/>
    </row>
    <row r="1312" spans="1:7" x14ac:dyDescent="0.2">
      <c r="A1312" s="57">
        <f t="shared" ca="1" si="38"/>
        <v>63500</v>
      </c>
      <c r="B1312" s="50">
        <f t="shared" ca="1" si="39"/>
        <v>-49.183332524315809</v>
      </c>
      <c r="D1312" s="82"/>
      <c r="F1312" s="10"/>
      <c r="G1312" s="11"/>
    </row>
    <row r="1313" spans="1:7" x14ac:dyDescent="0.2">
      <c r="A1313" s="57">
        <f t="shared" ca="1" si="38"/>
        <v>63550</v>
      </c>
      <c r="B1313" s="50">
        <f t="shared" ca="1" si="39"/>
        <v>-48.790726875164019</v>
      </c>
      <c r="D1313" s="82"/>
      <c r="F1313" s="10"/>
      <c r="G1313" s="11"/>
    </row>
    <row r="1314" spans="1:7" x14ac:dyDescent="0.2">
      <c r="A1314" s="57">
        <f t="shared" ca="1" si="38"/>
        <v>63600</v>
      </c>
      <c r="B1314" s="50">
        <f t="shared" ca="1" si="39"/>
        <v>-48.417933754917549</v>
      </c>
      <c r="D1314" s="82"/>
      <c r="F1314" s="10"/>
      <c r="G1314" s="11"/>
    </row>
    <row r="1315" spans="1:7" x14ac:dyDescent="0.2">
      <c r="A1315" s="57">
        <f t="shared" ca="1" si="38"/>
        <v>63650</v>
      </c>
      <c r="B1315" s="50">
        <f t="shared" ca="1" si="39"/>
        <v>-48.063199574639064</v>
      </c>
      <c r="D1315" s="82"/>
      <c r="F1315" s="10"/>
      <c r="G1315" s="11"/>
    </row>
    <row r="1316" spans="1:7" x14ac:dyDescent="0.2">
      <c r="A1316" s="57">
        <f t="shared" ca="1" si="38"/>
        <v>63700</v>
      </c>
      <c r="B1316" s="50">
        <f t="shared" ca="1" si="39"/>
        <v>-47.724994760134209</v>
      </c>
      <c r="D1316" s="82"/>
      <c r="F1316" s="10"/>
      <c r="G1316" s="11"/>
    </row>
    <row r="1317" spans="1:7" x14ac:dyDescent="0.2">
      <c r="A1317" s="57">
        <f t="shared" ca="1" si="38"/>
        <v>63750</v>
      </c>
      <c r="B1317" s="50">
        <f t="shared" ca="1" si="39"/>
        <v>-47.401977150483901</v>
      </c>
      <c r="D1317" s="82"/>
      <c r="F1317" s="10"/>
      <c r="G1317" s="11"/>
    </row>
    <row r="1318" spans="1:7" x14ac:dyDescent="0.2">
      <c r="A1318" s="57">
        <f t="shared" ca="1" si="38"/>
        <v>63800</v>
      </c>
      <c r="B1318" s="50">
        <f t="shared" ca="1" si="39"/>
        <v>-47.092962579487214</v>
      </c>
      <c r="D1318" s="82"/>
      <c r="F1318" s="10"/>
      <c r="G1318" s="11"/>
    </row>
    <row r="1319" spans="1:7" x14ac:dyDescent="0.2">
      <c r="A1319" s="57">
        <f t="shared" ca="1" si="38"/>
        <v>63850</v>
      </c>
      <c r="B1319" s="50">
        <f t="shared" ca="1" si="39"/>
        <v>-46.796901012163431</v>
      </c>
      <c r="D1319" s="82"/>
      <c r="F1319" s="10"/>
      <c r="G1319" s="11"/>
    </row>
    <row r="1320" spans="1:7" x14ac:dyDescent="0.2">
      <c r="A1320" s="57">
        <f t="shared" ca="1" si="38"/>
        <v>63900</v>
      </c>
      <c r="B1320" s="50">
        <f t="shared" ca="1" si="39"/>
        <v>-46.512857023243122</v>
      </c>
      <c r="D1320" s="82"/>
      <c r="F1320" s="10"/>
      <c r="G1320" s="11"/>
    </row>
    <row r="1321" spans="1:7" x14ac:dyDescent="0.2">
      <c r="A1321" s="57">
        <f t="shared" ca="1" si="38"/>
        <v>63950</v>
      </c>
      <c r="B1321" s="50">
        <f t="shared" ca="1" si="39"/>
        <v>-46.239993702805918</v>
      </c>
      <c r="D1321" s="82"/>
      <c r="F1321" s="10"/>
      <c r="G1321" s="11"/>
    </row>
    <row r="1322" spans="1:7" x14ac:dyDescent="0.2">
      <c r="A1322" s="57">
        <f t="shared" ca="1" si="38"/>
        <v>64000</v>
      </c>
      <c r="B1322" s="50">
        <f t="shared" ca="1" si="39"/>
        <v>-45.977559291497556</v>
      </c>
      <c r="D1322" s="82"/>
      <c r="F1322" s="10"/>
      <c r="G1322" s="11"/>
    </row>
    <row r="1323" spans="1:7" x14ac:dyDescent="0.2">
      <c r="A1323" s="57">
        <f t="shared" ref="A1323:A1386" ca="1" si="40">OFFSET(A1323,-1,0)+f_stop/5000</f>
        <v>64050</v>
      </c>
      <c r="B1323" s="50">
        <f t="shared" ref="B1323:B1386" ca="1" si="41">20*LOG(ABS(   (1/f_dec*SIN(f_dec*$A1323/Fm*PI())/SIN($A1323/Fm*PI()))^(order-2) * (1/f_dec2*SIN(f_dec2*$A1323/Fm*PI())/SIN($A1323/Fm*PI())) *  (1/(f_dec*n_avg)*SIN((f_dec*n_avg)*$A1323/Fm*PI())/SIN($A1323/Fm*PI()))    ))</f>
        <v>-45.724876007981585</v>
      </c>
      <c r="D1323" s="82"/>
      <c r="F1323" s="10"/>
      <c r="G1323" s="11"/>
    </row>
    <row r="1324" spans="1:7" x14ac:dyDescent="0.2">
      <c r="A1324" s="57">
        <f t="shared" ca="1" si="40"/>
        <v>64100</v>
      </c>
      <c r="B1324" s="50">
        <f t="shared" ca="1" si="41"/>
        <v>-45.48133065078666</v>
      </c>
      <c r="D1324" s="82"/>
      <c r="F1324" s="10"/>
      <c r="G1324" s="11"/>
    </row>
    <row r="1325" spans="1:7" x14ac:dyDescent="0.2">
      <c r="A1325" s="57">
        <f t="shared" ca="1" si="40"/>
        <v>64150</v>
      </c>
      <c r="B1325" s="50">
        <f t="shared" ca="1" si="41"/>
        <v>-45.246366646767825</v>
      </c>
      <c r="D1325" s="82"/>
      <c r="F1325" s="10"/>
      <c r="G1325" s="11"/>
    </row>
    <row r="1326" spans="1:7" x14ac:dyDescent="0.2">
      <c r="A1326" s="57">
        <f t="shared" ca="1" si="40"/>
        <v>64200</v>
      </c>
      <c r="B1326" s="50">
        <f t="shared" ca="1" si="41"/>
        <v>-45.019477286937231</v>
      </c>
      <c r="D1326" s="82"/>
      <c r="F1326" s="10"/>
      <c r="G1326" s="11"/>
    </row>
    <row r="1327" spans="1:7" x14ac:dyDescent="0.2">
      <c r="A1327" s="57">
        <f t="shared" ca="1" si="40"/>
        <v>64250</v>
      </c>
      <c r="B1327" s="50">
        <f t="shared" ca="1" si="41"/>
        <v>-44.800199943055702</v>
      </c>
      <c r="D1327" s="82"/>
      <c r="F1327" s="10"/>
      <c r="G1327" s="11"/>
    </row>
    <row r="1328" spans="1:7" x14ac:dyDescent="0.2">
      <c r="A1328" s="57">
        <f t="shared" ca="1" si="40"/>
        <v>64300</v>
      </c>
      <c r="B1328" s="50">
        <f t="shared" ca="1" si="41"/>
        <v>-44.588111099137258</v>
      </c>
      <c r="D1328" s="82"/>
      <c r="F1328" s="10"/>
      <c r="G1328" s="11"/>
    </row>
    <row r="1329" spans="1:7" x14ac:dyDescent="0.2">
      <c r="A1329" s="57">
        <f t="shared" ca="1" si="40"/>
        <v>64350</v>
      </c>
      <c r="B1329" s="50">
        <f t="shared" ca="1" si="41"/>
        <v>-44.382822063844813</v>
      </c>
      <c r="D1329" s="82"/>
      <c r="F1329" s="10"/>
      <c r="G1329" s="11"/>
    </row>
    <row r="1330" spans="1:7" x14ac:dyDescent="0.2">
      <c r="A1330" s="57">
        <f t="shared" ca="1" si="40"/>
        <v>64400</v>
      </c>
      <c r="B1330" s="50">
        <f t="shared" ca="1" si="41"/>
        <v>-44.183975254784926</v>
      </c>
      <c r="D1330" s="82"/>
      <c r="F1330" s="10"/>
      <c r="G1330" s="11"/>
    </row>
    <row r="1331" spans="1:7" x14ac:dyDescent="0.2">
      <c r="A1331" s="57">
        <f t="shared" ca="1" si="40"/>
        <v>64450</v>
      </c>
      <c r="B1331" s="50">
        <f t="shared" ca="1" si="41"/>
        <v>-43.991240965536377</v>
      </c>
      <c r="D1331" s="82"/>
      <c r="F1331" s="10"/>
      <c r="G1331" s="11"/>
    </row>
    <row r="1332" spans="1:7" x14ac:dyDescent="0.2">
      <c r="A1332" s="57">
        <f t="shared" ca="1" si="40"/>
        <v>64500</v>
      </c>
      <c r="B1332" s="50">
        <f t="shared" ca="1" si="41"/>
        <v>-43.804314542056431</v>
      </c>
      <c r="D1332" s="82"/>
      <c r="F1332" s="10"/>
      <c r="G1332" s="11"/>
    </row>
    <row r="1333" spans="1:7" x14ac:dyDescent="0.2">
      <c r="A1333" s="57">
        <f t="shared" ca="1" si="40"/>
        <v>64550</v>
      </c>
      <c r="B1333" s="50">
        <f t="shared" ca="1" si="41"/>
        <v>-43.622913907792423</v>
      </c>
      <c r="D1333" s="82"/>
      <c r="F1333" s="10"/>
      <c r="G1333" s="11"/>
    </row>
    <row r="1334" spans="1:7" x14ac:dyDescent="0.2">
      <c r="A1334" s="57">
        <f t="shared" ca="1" si="40"/>
        <v>64600</v>
      </c>
      <c r="B1334" s="50">
        <f t="shared" ca="1" si="41"/>
        <v>-43.446777387065154</v>
      </c>
      <c r="D1334" s="82"/>
      <c r="F1334" s="10"/>
      <c r="G1334" s="11"/>
    </row>
    <row r="1335" spans="1:7" x14ac:dyDescent="0.2">
      <c r="A1335" s="57">
        <f t="shared" ca="1" si="40"/>
        <v>64650</v>
      </c>
      <c r="B1335" s="50">
        <f t="shared" ca="1" si="41"/>
        <v>-43.27566178460102</v>
      </c>
      <c r="D1335" s="82"/>
      <c r="F1335" s="10"/>
      <c r="G1335" s="11"/>
    </row>
    <row r="1336" spans="1:7" x14ac:dyDescent="0.2">
      <c r="A1336" s="57">
        <f t="shared" ca="1" si="40"/>
        <v>64700</v>
      </c>
      <c r="B1336" s="50">
        <f t="shared" ca="1" si="41"/>
        <v>-43.109340685869029</v>
      </c>
      <c r="D1336" s="82"/>
      <c r="F1336" s="10"/>
      <c r="G1336" s="11"/>
    </row>
    <row r="1337" spans="1:7" x14ac:dyDescent="0.2">
      <c r="A1337" s="57">
        <f t="shared" ca="1" si="40"/>
        <v>64750</v>
      </c>
      <c r="B1337" s="50">
        <f t="shared" ca="1" si="41"/>
        <v>-42.947602948443297</v>
      </c>
      <c r="D1337" s="82"/>
      <c r="F1337" s="10"/>
      <c r="G1337" s="11"/>
    </row>
    <row r="1338" spans="1:7" x14ac:dyDescent="0.2">
      <c r="A1338" s="57">
        <f t="shared" ca="1" si="40"/>
        <v>64800</v>
      </c>
      <c r="B1338" s="50">
        <f t="shared" ca="1" si="41"/>
        <v>-42.790251359192411</v>
      </c>
      <c r="D1338" s="82"/>
      <c r="F1338" s="10"/>
      <c r="G1338" s="11"/>
    </row>
    <row r="1339" spans="1:7" x14ac:dyDescent="0.2">
      <c r="A1339" s="57">
        <f t="shared" ca="1" si="40"/>
        <v>64850</v>
      </c>
      <c r="B1339" s="50">
        <f t="shared" ca="1" si="41"/>
        <v>-42.637101435892177</v>
      </c>
      <c r="D1339" s="82"/>
      <c r="F1339" s="10"/>
      <c r="G1339" s="11"/>
    </row>
    <row r="1340" spans="1:7" x14ac:dyDescent="0.2">
      <c r="A1340" s="57">
        <f t="shared" ca="1" si="40"/>
        <v>64900</v>
      </c>
      <c r="B1340" s="50">
        <f t="shared" ca="1" si="41"/>
        <v>-42.487980355014948</v>
      </c>
      <c r="D1340" s="82"/>
      <c r="F1340" s="10"/>
      <c r="G1340" s="11"/>
    </row>
    <row r="1341" spans="1:7" x14ac:dyDescent="0.2">
      <c r="A1341" s="57">
        <f t="shared" ca="1" si="40"/>
        <v>64950</v>
      </c>
      <c r="B1341" s="50">
        <f t="shared" ca="1" si="41"/>
        <v>-42.342725990080439</v>
      </c>
      <c r="D1341" s="82"/>
      <c r="F1341" s="10"/>
      <c r="G1341" s="11"/>
    </row>
    <row r="1342" spans="1:7" x14ac:dyDescent="0.2">
      <c r="A1342" s="57">
        <f t="shared" ca="1" si="40"/>
        <v>65000</v>
      </c>
      <c r="B1342" s="50">
        <f t="shared" ca="1" si="41"/>
        <v>-42.201186047164398</v>
      </c>
      <c r="D1342" s="82"/>
      <c r="F1342" s="10"/>
      <c r="G1342" s="11"/>
    </row>
    <row r="1343" spans="1:7" x14ac:dyDescent="0.2">
      <c r="A1343" s="57">
        <f t="shared" ca="1" si="40"/>
        <v>65050</v>
      </c>
      <c r="B1343" s="50">
        <f t="shared" ca="1" si="41"/>
        <v>-42.063217286018563</v>
      </c>
      <c r="D1343" s="82"/>
      <c r="F1343" s="10"/>
      <c r="G1343" s="11"/>
    </row>
    <row r="1344" spans="1:7" x14ac:dyDescent="0.2">
      <c r="A1344" s="57">
        <f t="shared" ca="1" si="40"/>
        <v>65100</v>
      </c>
      <c r="B1344" s="50">
        <f t="shared" ca="1" si="41"/>
        <v>-41.928684816824607</v>
      </c>
      <c r="D1344" s="82"/>
      <c r="F1344" s="10"/>
      <c r="G1344" s="11"/>
    </row>
    <row r="1345" spans="1:7" x14ac:dyDescent="0.2">
      <c r="A1345" s="57">
        <f t="shared" ca="1" si="40"/>
        <v>65150</v>
      </c>
      <c r="B1345" s="50">
        <f t="shared" ca="1" si="41"/>
        <v>-41.797461463937793</v>
      </c>
      <c r="D1345" s="82"/>
      <c r="F1345" s="10"/>
      <c r="G1345" s="11"/>
    </row>
    <row r="1346" spans="1:7" x14ac:dyDescent="0.2">
      <c r="A1346" s="57">
        <f t="shared" ca="1" si="40"/>
        <v>65200</v>
      </c>
      <c r="B1346" s="50">
        <f t="shared" ca="1" si="41"/>
        <v>-41.669427189104212</v>
      </c>
      <c r="D1346" s="82"/>
      <c r="F1346" s="10"/>
      <c r="G1346" s="11"/>
    </row>
    <row r="1347" spans="1:7" x14ac:dyDescent="0.2">
      <c r="A1347" s="57">
        <f t="shared" ca="1" si="40"/>
        <v>65250</v>
      </c>
      <c r="B1347" s="50">
        <f t="shared" ca="1" si="41"/>
        <v>-41.544468567603907</v>
      </c>
      <c r="D1347" s="82"/>
      <c r="F1347" s="10"/>
      <c r="G1347" s="11"/>
    </row>
    <row r="1348" spans="1:7" x14ac:dyDescent="0.2">
      <c r="A1348" s="57">
        <f t="shared" ca="1" si="40"/>
        <v>65300</v>
      </c>
      <c r="B1348" s="50">
        <f t="shared" ca="1" si="41"/>
        <v>-41.422478311596656</v>
      </c>
      <c r="D1348" s="82"/>
      <c r="F1348" s="10"/>
      <c r="G1348" s="11"/>
    </row>
    <row r="1349" spans="1:7" x14ac:dyDescent="0.2">
      <c r="A1349" s="57">
        <f t="shared" ca="1" si="40"/>
        <v>65350</v>
      </c>
      <c r="B1349" s="50">
        <f t="shared" ca="1" si="41"/>
        <v>-41.303354835656251</v>
      </c>
      <c r="D1349" s="82"/>
      <c r="F1349" s="10"/>
      <c r="G1349" s="11"/>
    </row>
    <row r="1350" spans="1:7" x14ac:dyDescent="0.2">
      <c r="A1350" s="57">
        <f t="shared" ca="1" si="40"/>
        <v>65400</v>
      </c>
      <c r="B1350" s="50">
        <f t="shared" ca="1" si="41"/>
        <v>-41.187001860091129</v>
      </c>
      <c r="D1350" s="82"/>
      <c r="F1350" s="10"/>
      <c r="G1350" s="11"/>
    </row>
    <row r="1351" spans="1:7" x14ac:dyDescent="0.2">
      <c r="A1351" s="57">
        <f t="shared" ca="1" si="40"/>
        <v>65450</v>
      </c>
      <c r="B1351" s="50">
        <f t="shared" ca="1" si="41"/>
        <v>-41.073328048174382</v>
      </c>
      <c r="D1351" s="82"/>
      <c r="F1351" s="10"/>
      <c r="G1351" s="11"/>
    </row>
    <row r="1352" spans="1:7" x14ac:dyDescent="0.2">
      <c r="A1352" s="57">
        <f t="shared" ca="1" si="40"/>
        <v>65500</v>
      </c>
      <c r="B1352" s="50">
        <f t="shared" ca="1" si="41"/>
        <v>-40.962246673863376</v>
      </c>
      <c r="D1352" s="82"/>
      <c r="F1352" s="10"/>
      <c r="G1352" s="11"/>
    </row>
    <row r="1353" spans="1:7" x14ac:dyDescent="0.2">
      <c r="A1353" s="57">
        <f t="shared" ca="1" si="40"/>
        <v>65550</v>
      </c>
      <c r="B1353" s="50">
        <f t="shared" ca="1" si="41"/>
        <v>-40.853675316984912</v>
      </c>
      <c r="D1353" s="82"/>
      <c r="F1353" s="10"/>
      <c r="G1353" s="11"/>
    </row>
    <row r="1354" spans="1:7" x14ac:dyDescent="0.2">
      <c r="A1354" s="57">
        <f t="shared" ca="1" si="40"/>
        <v>65600</v>
      </c>
      <c r="B1354" s="50">
        <f t="shared" ca="1" si="41"/>
        <v>-40.747535583205526</v>
      </c>
      <c r="D1354" s="82"/>
      <c r="F1354" s="10"/>
      <c r="G1354" s="11"/>
    </row>
    <row r="1355" spans="1:7" x14ac:dyDescent="0.2">
      <c r="A1355" s="57">
        <f t="shared" ca="1" si="40"/>
        <v>65650</v>
      </c>
      <c r="B1355" s="50">
        <f t="shared" ca="1" si="41"/>
        <v>-40.643752846407608</v>
      </c>
      <c r="D1355" s="82"/>
      <c r="F1355" s="10"/>
      <c r="G1355" s="11"/>
    </row>
    <row r="1356" spans="1:7" x14ac:dyDescent="0.2">
      <c r="A1356" s="57">
        <f t="shared" ca="1" si="40"/>
        <v>65700</v>
      </c>
      <c r="B1356" s="50">
        <f t="shared" ca="1" si="41"/>
        <v>-40.542256011353466</v>
      </c>
      <c r="D1356" s="82"/>
      <c r="F1356" s="10"/>
      <c r="G1356" s="11"/>
    </row>
    <row r="1357" spans="1:7" x14ac:dyDescent="0.2">
      <c r="A1357" s="57">
        <f t="shared" ca="1" si="40"/>
        <v>65750</v>
      </c>
      <c r="B1357" s="50">
        <f t="shared" ca="1" si="41"/>
        <v>-40.44297729475047</v>
      </c>
      <c r="D1357" s="82"/>
      <c r="F1357" s="10"/>
      <c r="G1357" s="11"/>
    </row>
    <row r="1358" spans="1:7" x14ac:dyDescent="0.2">
      <c r="A1358" s="57">
        <f t="shared" ca="1" si="40"/>
        <v>65800</v>
      </c>
      <c r="B1358" s="50">
        <f t="shared" ca="1" si="41"/>
        <v>-40.345852023030645</v>
      </c>
      <c r="D1358" s="82"/>
      <c r="F1358" s="10"/>
      <c r="G1358" s="11"/>
    </row>
    <row r="1359" spans="1:7" x14ac:dyDescent="0.2">
      <c r="A1359" s="57">
        <f t="shared" ca="1" si="40"/>
        <v>65850</v>
      </c>
      <c r="B1359" s="50">
        <f t="shared" ca="1" si="41"/>
        <v>-40.250818445337117</v>
      </c>
      <c r="D1359" s="82"/>
      <c r="F1359" s="10"/>
      <c r="G1359" s="11"/>
    </row>
    <row r="1360" spans="1:7" x14ac:dyDescent="0.2">
      <c r="A1360" s="57">
        <f t="shared" ca="1" si="40"/>
        <v>65900</v>
      </c>
      <c r="B1360" s="50">
        <f t="shared" ca="1" si="41"/>
        <v>-40.157817560365181</v>
      </c>
      <c r="D1360" s="82"/>
      <c r="F1360" s="10"/>
      <c r="G1360" s="11"/>
    </row>
    <row r="1361" spans="1:7" x14ac:dyDescent="0.2">
      <c r="A1361" s="57">
        <f t="shared" ca="1" si="40"/>
        <v>65950</v>
      </c>
      <c r="B1361" s="50">
        <f t="shared" ca="1" si="41"/>
        <v>-40.066792955844271</v>
      </c>
      <c r="D1361" s="82"/>
      <c r="F1361" s="10"/>
      <c r="G1361" s="11"/>
    </row>
    <row r="1362" spans="1:7" x14ac:dyDescent="0.2">
      <c r="A1362" s="57">
        <f t="shared" ca="1" si="40"/>
        <v>66000</v>
      </c>
      <c r="B1362" s="50">
        <f t="shared" ca="1" si="41"/>
        <v>-39.977690659569568</v>
      </c>
      <c r="D1362" s="82"/>
      <c r="F1362" s="10"/>
      <c r="G1362" s="11"/>
    </row>
    <row r="1363" spans="1:7" x14ac:dyDescent="0.2">
      <c r="A1363" s="57">
        <f t="shared" ca="1" si="40"/>
        <v>66050</v>
      </c>
      <c r="B1363" s="50">
        <f t="shared" ca="1" si="41"/>
        <v>-39.890459001000195</v>
      </c>
      <c r="D1363" s="82"/>
      <c r="F1363" s="10"/>
      <c r="G1363" s="11"/>
    </row>
    <row r="1364" spans="1:7" x14ac:dyDescent="0.2">
      <c r="A1364" s="57">
        <f t="shared" ca="1" si="40"/>
        <v>66100</v>
      </c>
      <c r="B1364" s="50">
        <f t="shared" ca="1" si="41"/>
        <v>-39.805048482536769</v>
      </c>
      <c r="D1364" s="82"/>
      <c r="F1364" s="10"/>
      <c r="G1364" s="11"/>
    </row>
    <row r="1365" spans="1:7" x14ac:dyDescent="0.2">
      <c r="A1365" s="57">
        <f t="shared" ca="1" si="40"/>
        <v>66150</v>
      </c>
      <c r="B1365" s="50">
        <f t="shared" ca="1" si="41"/>
        <v>-39.721411659677955</v>
      </c>
      <c r="D1365" s="82"/>
      <c r="F1365" s="10"/>
      <c r="G1365" s="11"/>
    </row>
    <row r="1366" spans="1:7" x14ac:dyDescent="0.2">
      <c r="A1366" s="57">
        <f t="shared" ca="1" si="40"/>
        <v>66200</v>
      </c>
      <c r="B1366" s="50">
        <f t="shared" ca="1" si="41"/>
        <v>-39.639503029330221</v>
      </c>
      <c r="D1366" s="82"/>
      <c r="F1366" s="10"/>
      <c r="G1366" s="11"/>
    </row>
    <row r="1367" spans="1:7" x14ac:dyDescent="0.2">
      <c r="A1367" s="57">
        <f t="shared" ca="1" si="40"/>
        <v>66250</v>
      </c>
      <c r="B1367" s="50">
        <f t="shared" ca="1" si="41"/>
        <v>-39.559278925614798</v>
      </c>
      <c r="D1367" s="82"/>
      <c r="F1367" s="10"/>
      <c r="G1367" s="11"/>
    </row>
    <row r="1368" spans="1:7" x14ac:dyDescent="0.2">
      <c r="A1368" s="57">
        <f t="shared" ca="1" si="40"/>
        <v>66300</v>
      </c>
      <c r="B1368" s="50">
        <f t="shared" ca="1" si="41"/>
        <v>-39.480697422575773</v>
      </c>
      <c r="D1368" s="82"/>
      <c r="F1368" s="10"/>
      <c r="G1368" s="11"/>
    </row>
    <row r="1369" spans="1:7" x14ac:dyDescent="0.2">
      <c r="A1369" s="57">
        <f t="shared" ca="1" si="40"/>
        <v>66350</v>
      </c>
      <c r="B1369" s="50">
        <f t="shared" ca="1" si="41"/>
        <v>-39.403718243247674</v>
      </c>
      <c r="D1369" s="82"/>
      <c r="F1369" s="10"/>
      <c r="G1369" s="11"/>
    </row>
    <row r="1370" spans="1:7" x14ac:dyDescent="0.2">
      <c r="A1370" s="57">
        <f t="shared" ca="1" si="40"/>
        <v>66400</v>
      </c>
      <c r="B1370" s="50">
        <f t="shared" ca="1" si="41"/>
        <v>-39.328302674590766</v>
      </c>
      <c r="D1370" s="82"/>
      <c r="F1370" s="10"/>
      <c r="G1370" s="11"/>
    </row>
    <row r="1371" spans="1:7" x14ac:dyDescent="0.2">
      <c r="A1371" s="57">
        <f t="shared" ca="1" si="40"/>
        <v>66450</v>
      </c>
      <c r="B1371" s="50">
        <f t="shared" ca="1" si="41"/>
        <v>-39.254413487844879</v>
      </c>
      <c r="D1371" s="82"/>
      <c r="F1371" s="10"/>
      <c r="G1371" s="11"/>
    </row>
    <row r="1372" spans="1:7" x14ac:dyDescent="0.2">
      <c r="A1372" s="57">
        <f t="shared" ca="1" si="40"/>
        <v>66500</v>
      </c>
      <c r="B1372" s="50">
        <f t="shared" ca="1" si="41"/>
        <v>-39.182014863893293</v>
      </c>
      <c r="D1372" s="82"/>
      <c r="F1372" s="10"/>
      <c r="G1372" s="11"/>
    </row>
    <row r="1373" spans="1:7" x14ac:dyDescent="0.2">
      <c r="A1373" s="57">
        <f t="shared" ca="1" si="40"/>
        <v>66550</v>
      </c>
      <c r="B1373" s="50">
        <f t="shared" ca="1" si="41"/>
        <v>-39.111072323263059</v>
      </c>
      <c r="D1373" s="82"/>
      <c r="F1373" s="10"/>
      <c r="G1373" s="11"/>
    </row>
    <row r="1374" spans="1:7" x14ac:dyDescent="0.2">
      <c r="A1374" s="57">
        <f t="shared" ca="1" si="40"/>
        <v>66600</v>
      </c>
      <c r="B1374" s="50">
        <f t="shared" ca="1" si="41"/>
        <v>-39.041552660420209</v>
      </c>
      <c r="D1374" s="82"/>
      <c r="F1374" s="10"/>
      <c r="G1374" s="11"/>
    </row>
    <row r="1375" spans="1:7" x14ac:dyDescent="0.2">
      <c r="A1375" s="57">
        <f t="shared" ca="1" si="40"/>
        <v>66650</v>
      </c>
      <c r="B1375" s="50">
        <f t="shared" ca="1" si="41"/>
        <v>-38.973423882047754</v>
      </c>
      <c r="D1375" s="82"/>
      <c r="F1375" s="10"/>
      <c r="G1375" s="11"/>
    </row>
    <row r="1376" spans="1:7" x14ac:dyDescent="0.2">
      <c r="A1376" s="57">
        <f t="shared" ca="1" si="40"/>
        <v>66700</v>
      </c>
      <c r="B1376" s="50">
        <f t="shared" ca="1" si="41"/>
        <v>-38.906655149020139</v>
      </c>
      <c r="D1376" s="82"/>
      <c r="F1376" s="10"/>
      <c r="G1376" s="11"/>
    </row>
    <row r="1377" spans="1:7" x14ac:dyDescent="0.2">
      <c r="A1377" s="57">
        <f t="shared" ca="1" si="40"/>
        <v>66750</v>
      </c>
      <c r="B1377" s="50">
        <f t="shared" ca="1" si="41"/>
        <v>-38.841216721811669</v>
      </c>
      <c r="D1377" s="82"/>
      <c r="F1377" s="10"/>
      <c r="G1377" s="11"/>
    </row>
    <row r="1378" spans="1:7" x14ac:dyDescent="0.2">
      <c r="A1378" s="57">
        <f t="shared" ca="1" si="40"/>
        <v>66800</v>
      </c>
      <c r="B1378" s="50">
        <f t="shared" ca="1" si="41"/>
        <v>-38.77707990909785</v>
      </c>
      <c r="D1378" s="82"/>
      <c r="F1378" s="10"/>
      <c r="G1378" s="11"/>
    </row>
    <row r="1379" spans="1:7" x14ac:dyDescent="0.2">
      <c r="A1379" s="57">
        <f t="shared" ca="1" si="40"/>
        <v>66850</v>
      </c>
      <c r="B1379" s="50">
        <f t="shared" ca="1" si="41"/>
        <v>-38.714217019328323</v>
      </c>
      <c r="D1379" s="82"/>
      <c r="F1379" s="10"/>
      <c r="G1379" s="11"/>
    </row>
    <row r="1380" spans="1:7" x14ac:dyDescent="0.2">
      <c r="A1380" s="57">
        <f t="shared" ca="1" si="40"/>
        <v>66900</v>
      </c>
      <c r="B1380" s="50">
        <f t="shared" ca="1" si="41"/>
        <v>-38.652601315067486</v>
      </c>
      <c r="D1380" s="82"/>
      <c r="F1380" s="10"/>
      <c r="G1380" s="11"/>
    </row>
    <row r="1381" spans="1:7" x14ac:dyDescent="0.2">
      <c r="A1381" s="57">
        <f t="shared" ca="1" si="40"/>
        <v>66950</v>
      </c>
      <c r="B1381" s="50">
        <f t="shared" ca="1" si="41"/>
        <v>-38.592206969915075</v>
      </c>
      <c r="D1381" s="82"/>
      <c r="F1381" s="10"/>
      <c r="G1381" s="11"/>
    </row>
    <row r="1382" spans="1:7" x14ac:dyDescent="0.2">
      <c r="A1382" s="57">
        <f t="shared" ca="1" si="40"/>
        <v>67000</v>
      </c>
      <c r="B1382" s="50">
        <f t="shared" ca="1" si="41"/>
        <v>-38.533009027833948</v>
      </c>
      <c r="D1382" s="82"/>
      <c r="F1382" s="10"/>
      <c r="G1382" s="11"/>
    </row>
    <row r="1383" spans="1:7" x14ac:dyDescent="0.2">
      <c r="A1383" s="57">
        <f t="shared" ca="1" si="40"/>
        <v>67050</v>
      </c>
      <c r="B1383" s="50">
        <f t="shared" ca="1" si="41"/>
        <v>-38.474983364725432</v>
      </c>
      <c r="D1383" s="82"/>
      <c r="F1383" s="10"/>
      <c r="G1383" s="11"/>
    </row>
    <row r="1384" spans="1:7" x14ac:dyDescent="0.2">
      <c r="A1384" s="57">
        <f t="shared" ca="1" si="40"/>
        <v>67100</v>
      </c>
      <c r="B1384" s="50">
        <f t="shared" ca="1" si="41"/>
        <v>-38.418106652104477</v>
      </c>
      <c r="D1384" s="82"/>
      <c r="F1384" s="10"/>
      <c r="G1384" s="11"/>
    </row>
    <row r="1385" spans="1:7" x14ac:dyDescent="0.2">
      <c r="A1385" s="57">
        <f t="shared" ca="1" si="40"/>
        <v>67150</v>
      </c>
      <c r="B1385" s="50">
        <f t="shared" ca="1" si="41"/>
        <v>-38.362356322739167</v>
      </c>
      <c r="D1385" s="82"/>
      <c r="F1385" s="10"/>
      <c r="G1385" s="11"/>
    </row>
    <row r="1386" spans="1:7" x14ac:dyDescent="0.2">
      <c r="A1386" s="57">
        <f t="shared" ca="1" si="40"/>
        <v>67200</v>
      </c>
      <c r="B1386" s="50">
        <f t="shared" ca="1" si="41"/>
        <v>-38.307710538127566</v>
      </c>
      <c r="D1386" s="82"/>
      <c r="F1386" s="10"/>
      <c r="G1386" s="11"/>
    </row>
    <row r="1387" spans="1:7" x14ac:dyDescent="0.2">
      <c r="A1387" s="57">
        <f t="shared" ref="A1387:A1450" ca="1" si="42">OFFSET(A1387,-1,0)+f_stop/5000</f>
        <v>67250</v>
      </c>
      <c r="B1387" s="50">
        <f t="shared" ref="B1387:B1450" ca="1" si="43">20*LOG(ABS(   (1/f_dec*SIN(f_dec*$A1387/Fm*PI())/SIN($A1387/Fm*PI()))^(order-2) * (1/f_dec2*SIN(f_dec2*$A1387/Fm*PI())/SIN($A1387/Fm*PI())) *  (1/(f_dec*n_avg)*SIN((f_dec*n_avg)*$A1387/Fm*PI())/SIN($A1387/Fm*PI()))    ))</f>
        <v>-38.254148157696093</v>
      </c>
      <c r="D1387" s="82"/>
      <c r="F1387" s="10"/>
      <c r="G1387" s="11"/>
    </row>
    <row r="1388" spans="1:7" x14ac:dyDescent="0.2">
      <c r="A1388" s="57">
        <f t="shared" ca="1" si="42"/>
        <v>67300</v>
      </c>
      <c r="B1388" s="50">
        <f t="shared" ca="1" si="43"/>
        <v>-38.201648709610879</v>
      </c>
      <c r="D1388" s="82"/>
      <c r="F1388" s="10"/>
      <c r="G1388" s="11"/>
    </row>
    <row r="1389" spans="1:7" x14ac:dyDescent="0.2">
      <c r="A1389" s="57">
        <f t="shared" ca="1" si="42"/>
        <v>67350</v>
      </c>
      <c r="B1389" s="50">
        <f t="shared" ca="1" si="43"/>
        <v>-38.150192363101596</v>
      </c>
      <c r="D1389" s="82"/>
      <c r="F1389" s="10"/>
      <c r="G1389" s="11"/>
    </row>
    <row r="1390" spans="1:7" x14ac:dyDescent="0.2">
      <c r="A1390" s="57">
        <f t="shared" ca="1" si="42"/>
        <v>67400</v>
      </c>
      <c r="B1390" s="50">
        <f t="shared" ca="1" si="43"/>
        <v>-38.099759902205236</v>
      </c>
      <c r="D1390" s="82"/>
      <c r="F1390" s="10"/>
      <c r="G1390" s="11"/>
    </row>
    <row r="1391" spans="1:7" x14ac:dyDescent="0.2">
      <c r="A1391" s="57">
        <f t="shared" ca="1" si="42"/>
        <v>67450</v>
      </c>
      <c r="B1391" s="50">
        <f t="shared" ca="1" si="43"/>
        <v>-38.050332700842894</v>
      </c>
      <c r="D1391" s="82"/>
      <c r="F1391" s="10"/>
      <c r="G1391" s="11"/>
    </row>
    <row r="1392" spans="1:7" x14ac:dyDescent="0.2">
      <c r="A1392" s="57">
        <f t="shared" ca="1" si="42"/>
        <v>67500</v>
      </c>
      <c r="B1392" s="50">
        <f t="shared" ca="1" si="43"/>
        <v>-38.001892699149252</v>
      </c>
      <c r="D1392" s="82"/>
      <c r="F1392" s="10"/>
      <c r="G1392" s="11"/>
    </row>
    <row r="1393" spans="1:7" x14ac:dyDescent="0.2">
      <c r="A1393" s="57">
        <f t="shared" ca="1" si="42"/>
        <v>67550</v>
      </c>
      <c r="B1393" s="50">
        <f t="shared" ca="1" si="43"/>
        <v>-37.954422380980247</v>
      </c>
      <c r="D1393" s="82"/>
      <c r="F1393" s="10"/>
      <c r="G1393" s="11"/>
    </row>
    <row r="1394" spans="1:7" x14ac:dyDescent="0.2">
      <c r="A1394" s="57">
        <f t="shared" ca="1" si="42"/>
        <v>67600</v>
      </c>
      <c r="B1394" s="50">
        <f t="shared" ca="1" si="43"/>
        <v>-37.907904752528829</v>
      </c>
      <c r="D1394" s="82"/>
      <c r="F1394" s="10"/>
      <c r="G1394" s="11"/>
    </row>
    <row r="1395" spans="1:7" x14ac:dyDescent="0.2">
      <c r="A1395" s="57">
        <f t="shared" ca="1" si="42"/>
        <v>67650</v>
      </c>
      <c r="B1395" s="50">
        <f t="shared" ca="1" si="43"/>
        <v>-37.862323321984363</v>
      </c>
      <c r="D1395" s="82"/>
      <c r="F1395" s="10"/>
      <c r="G1395" s="11"/>
    </row>
    <row r="1396" spans="1:7" x14ac:dyDescent="0.2">
      <c r="A1396" s="57">
        <f t="shared" ca="1" si="42"/>
        <v>67700</v>
      </c>
      <c r="B1396" s="50">
        <f t="shared" ca="1" si="43"/>
        <v>-37.817662080174969</v>
      </c>
      <c r="D1396" s="82"/>
      <c r="F1396" s="10"/>
      <c r="G1396" s="11"/>
    </row>
    <row r="1397" spans="1:7" x14ac:dyDescent="0.2">
      <c r="A1397" s="57">
        <f t="shared" ca="1" si="42"/>
        <v>67750</v>
      </c>
      <c r="B1397" s="50">
        <f t="shared" ca="1" si="43"/>
        <v>-37.773905482136243</v>
      </c>
      <c r="D1397" s="82"/>
      <c r="F1397" s="10"/>
      <c r="G1397" s="11"/>
    </row>
    <row r="1398" spans="1:7" x14ac:dyDescent="0.2">
      <c r="A1398" s="57">
        <f t="shared" ca="1" si="42"/>
        <v>67800</v>
      </c>
      <c r="B1398" s="50">
        <f t="shared" ca="1" si="43"/>
        <v>-37.731038429554104</v>
      </c>
      <c r="D1398" s="82"/>
      <c r="F1398" s="10"/>
      <c r="G1398" s="11"/>
    </row>
    <row r="1399" spans="1:7" x14ac:dyDescent="0.2">
      <c r="A1399" s="57">
        <f t="shared" ca="1" si="42"/>
        <v>67850</v>
      </c>
      <c r="B1399" s="50">
        <f t="shared" ca="1" si="43"/>
        <v>-37.689046254031972</v>
      </c>
      <c r="D1399" s="82"/>
      <c r="F1399" s="10"/>
      <c r="G1399" s="11"/>
    </row>
    <row r="1400" spans="1:7" x14ac:dyDescent="0.2">
      <c r="A1400" s="57">
        <f t="shared" ca="1" si="42"/>
        <v>67900</v>
      </c>
      <c r="B1400" s="50">
        <f t="shared" ca="1" si="43"/>
        <v>-37.647914701136699</v>
      </c>
      <c r="D1400" s="82"/>
      <c r="F1400" s="10"/>
      <c r="G1400" s="11"/>
    </row>
    <row r="1401" spans="1:7" x14ac:dyDescent="0.2">
      <c r="A1401" s="57">
        <f t="shared" ca="1" si="42"/>
        <v>67950</v>
      </c>
      <c r="B1401" s="50">
        <f t="shared" ca="1" si="43"/>
        <v>-37.607629915179956</v>
      </c>
      <c r="D1401" s="82"/>
      <c r="F1401" s="10"/>
      <c r="G1401" s="11"/>
    </row>
    <row r="1402" spans="1:7" x14ac:dyDescent="0.2">
      <c r="A1402" s="57">
        <f t="shared" ca="1" si="42"/>
        <v>68000</v>
      </c>
      <c r="B1402" s="50">
        <f t="shared" ca="1" si="43"/>
        <v>-37.568178424694942</v>
      </c>
      <c r="D1402" s="82"/>
      <c r="F1402" s="10"/>
      <c r="G1402" s="11"/>
    </row>
    <row r="1403" spans="1:7" x14ac:dyDescent="0.2">
      <c r="A1403" s="57">
        <f t="shared" ca="1" si="42"/>
        <v>68050</v>
      </c>
      <c r="B1403" s="50">
        <f t="shared" ca="1" si="43"/>
        <v>-37.529547128570464</v>
      </c>
      <c r="D1403" s="82"/>
      <c r="F1403" s="10"/>
      <c r="G1403" s="11"/>
    </row>
    <row r="1404" spans="1:7" x14ac:dyDescent="0.2">
      <c r="A1404" s="57">
        <f t="shared" ca="1" si="42"/>
        <v>68100</v>
      </c>
      <c r="B1404" s="50">
        <f t="shared" ca="1" si="43"/>
        <v>-37.491723282807214</v>
      </c>
      <c r="D1404" s="82"/>
      <c r="F1404" s="10"/>
      <c r="G1404" s="11"/>
    </row>
    <row r="1405" spans="1:7" x14ac:dyDescent="0.2">
      <c r="A1405" s="57">
        <f t="shared" ca="1" si="42"/>
        <v>68150</v>
      </c>
      <c r="B1405" s="50">
        <f t="shared" ca="1" si="43"/>
        <v>-37.454694487862902</v>
      </c>
      <c r="D1405" s="82"/>
      <c r="F1405" s="10"/>
      <c r="G1405" s="11"/>
    </row>
    <row r="1406" spans="1:7" x14ac:dyDescent="0.2">
      <c r="A1406" s="57">
        <f t="shared" ca="1" si="42"/>
        <v>68200</v>
      </c>
      <c r="B1406" s="50">
        <f t="shared" ca="1" si="43"/>
        <v>-37.418448676555307</v>
      </c>
      <c r="D1406" s="82"/>
      <c r="F1406" s="10"/>
      <c r="G1406" s="11"/>
    </row>
    <row r="1407" spans="1:7" x14ac:dyDescent="0.2">
      <c r="A1407" s="57">
        <f t="shared" ca="1" si="42"/>
        <v>68250</v>
      </c>
      <c r="B1407" s="50">
        <f t="shared" ca="1" si="43"/>
        <v>-37.382974102493705</v>
      </c>
      <c r="D1407" s="82"/>
      <c r="F1407" s="10"/>
      <c r="G1407" s="11"/>
    </row>
    <row r="1408" spans="1:7" x14ac:dyDescent="0.2">
      <c r="A1408" s="57">
        <f t="shared" ca="1" si="42"/>
        <v>68300</v>
      </c>
      <c r="B1408" s="50">
        <f t="shared" ca="1" si="43"/>
        <v>-37.348259329011682</v>
      </c>
      <c r="D1408" s="82"/>
      <c r="F1408" s="10"/>
      <c r="G1408" s="11"/>
    </row>
    <row r="1409" spans="1:7" x14ac:dyDescent="0.2">
      <c r="A1409" s="57">
        <f t="shared" ca="1" si="42"/>
        <v>68350</v>
      </c>
      <c r="B1409" s="50">
        <f t="shared" ca="1" si="43"/>
        <v>-37.314293218574988</v>
      </c>
      <c r="D1409" s="82"/>
      <c r="F1409" s="10"/>
      <c r="G1409" s="11"/>
    </row>
    <row r="1410" spans="1:7" x14ac:dyDescent="0.2">
      <c r="A1410" s="57">
        <f t="shared" ca="1" si="42"/>
        <v>68400</v>
      </c>
      <c r="B1410" s="50">
        <f t="shared" ca="1" si="43"/>
        <v>-37.281064922640581</v>
      </c>
      <c r="D1410" s="82"/>
      <c r="F1410" s="10"/>
      <c r="G1410" s="11"/>
    </row>
    <row r="1411" spans="1:7" x14ac:dyDescent="0.2">
      <c r="A1411" s="57">
        <f t="shared" ca="1" si="42"/>
        <v>68450</v>
      </c>
      <c r="B1411" s="50">
        <f t="shared" ca="1" si="43"/>
        <v>-37.248563871943936</v>
      </c>
      <c r="D1411" s="82"/>
      <c r="F1411" s="10"/>
      <c r="G1411" s="11"/>
    </row>
    <row r="1412" spans="1:7" x14ac:dyDescent="0.2">
      <c r="A1412" s="57">
        <f t="shared" ca="1" si="42"/>
        <v>68500</v>
      </c>
      <c r="B1412" s="50">
        <f t="shared" ca="1" si="43"/>
        <v>-37.216779767192861</v>
      </c>
      <c r="D1412" s="82"/>
      <c r="F1412" s="10"/>
      <c r="G1412" s="11"/>
    </row>
    <row r="1413" spans="1:7" x14ac:dyDescent="0.2">
      <c r="A1413" s="57">
        <f t="shared" ca="1" si="42"/>
        <v>68550</v>
      </c>
      <c r="B1413" s="50">
        <f t="shared" ca="1" si="43"/>
        <v>-37.185702570148017</v>
      </c>
      <c r="D1413" s="82"/>
      <c r="F1413" s="10"/>
      <c r="G1413" s="11"/>
    </row>
    <row r="1414" spans="1:7" x14ac:dyDescent="0.2">
      <c r="A1414" s="57">
        <f t="shared" ca="1" si="42"/>
        <v>68600</v>
      </c>
      <c r="B1414" s="50">
        <f t="shared" ca="1" si="43"/>
        <v>-37.155322495070621</v>
      </c>
      <c r="D1414" s="82"/>
      <c r="F1414" s="10"/>
      <c r="G1414" s="11"/>
    </row>
    <row r="1415" spans="1:7" x14ac:dyDescent="0.2">
      <c r="A1415" s="57">
        <f t="shared" ca="1" si="42"/>
        <v>68650</v>
      </c>
      <c r="B1415" s="50">
        <f t="shared" ca="1" si="43"/>
        <v>-37.125630000519664</v>
      </c>
      <c r="D1415" s="82"/>
      <c r="F1415" s="10"/>
      <c r="G1415" s="11"/>
    </row>
    <row r="1416" spans="1:7" x14ac:dyDescent="0.2">
      <c r="A1416" s="57">
        <f t="shared" ca="1" si="42"/>
        <v>68700</v>
      </c>
      <c r="B1416" s="50">
        <f t="shared" ca="1" si="43"/>
        <v>-37.096615781481546</v>
      </c>
      <c r="D1416" s="82"/>
      <c r="F1416" s="10"/>
      <c r="G1416" s="11"/>
    </row>
    <row r="1417" spans="1:7" x14ac:dyDescent="0.2">
      <c r="A1417" s="57">
        <f t="shared" ca="1" si="42"/>
        <v>68750</v>
      </c>
      <c r="B1417" s="50">
        <f t="shared" ca="1" si="43"/>
        <v>-37.068270761815988</v>
      </c>
      <c r="D1417" s="82"/>
      <c r="F1417" s="10"/>
      <c r="G1417" s="11"/>
    </row>
    <row r="1418" spans="1:7" x14ac:dyDescent="0.2">
      <c r="A1418" s="57">
        <f t="shared" ca="1" si="42"/>
        <v>68800</v>
      </c>
      <c r="B1418" s="50">
        <f t="shared" ca="1" si="43"/>
        <v>-37.04058608700344</v>
      </c>
      <c r="D1418" s="82"/>
      <c r="F1418" s="10"/>
      <c r="G1418" s="11"/>
    </row>
    <row r="1419" spans="1:7" x14ac:dyDescent="0.2">
      <c r="A1419" s="57">
        <f t="shared" ca="1" si="42"/>
        <v>68850</v>
      </c>
      <c r="B1419" s="50">
        <f t="shared" ca="1" si="43"/>
        <v>-37.013553117179228</v>
      </c>
      <c r="D1419" s="82"/>
      <c r="F1419" s="10"/>
      <c r="G1419" s="11"/>
    </row>
    <row r="1420" spans="1:7" x14ac:dyDescent="0.2">
      <c r="A1420" s="57">
        <f t="shared" ca="1" si="42"/>
        <v>68900</v>
      </c>
      <c r="B1420" s="50">
        <f t="shared" ca="1" si="43"/>
        <v>-36.987163420441455</v>
      </c>
      <c r="D1420" s="82"/>
      <c r="F1420" s="10"/>
      <c r="G1420" s="11"/>
    </row>
    <row r="1421" spans="1:7" x14ac:dyDescent="0.2">
      <c r="A1421" s="57">
        <f t="shared" ca="1" si="42"/>
        <v>68950</v>
      </c>
      <c r="B1421" s="50">
        <f t="shared" ca="1" si="43"/>
        <v>-36.961408766419432</v>
      </c>
      <c r="D1421" s="82"/>
      <c r="F1421" s="10"/>
      <c r="G1421" s="11"/>
    </row>
    <row r="1422" spans="1:7" x14ac:dyDescent="0.2">
      <c r="A1422" s="57">
        <f t="shared" ca="1" si="42"/>
        <v>69000</v>
      </c>
      <c r="B1422" s="50">
        <f t="shared" ca="1" si="43"/>
        <v>-36.936281120090818</v>
      </c>
      <c r="D1422" s="82"/>
      <c r="F1422" s="10"/>
      <c r="G1422" s="11"/>
    </row>
    <row r="1423" spans="1:7" x14ac:dyDescent="0.2">
      <c r="A1423" s="57">
        <f t="shared" ca="1" si="42"/>
        <v>69050</v>
      </c>
      <c r="B1423" s="50">
        <f t="shared" ca="1" si="43"/>
        <v>-36.911772635836051</v>
      </c>
      <c r="D1423" s="82"/>
      <c r="F1423" s="10"/>
      <c r="G1423" s="11"/>
    </row>
    <row r="1424" spans="1:7" x14ac:dyDescent="0.2">
      <c r="A1424" s="57">
        <f t="shared" ca="1" si="42"/>
        <v>69100</v>
      </c>
      <c r="B1424" s="50">
        <f t="shared" ca="1" si="43"/>
        <v>-36.887875651719078</v>
      </c>
      <c r="D1424" s="82"/>
      <c r="F1424" s="10"/>
      <c r="G1424" s="11"/>
    </row>
    <row r="1425" spans="1:7" x14ac:dyDescent="0.2">
      <c r="A1425" s="57">
        <f t="shared" ca="1" si="42"/>
        <v>69150</v>
      </c>
      <c r="B1425" s="50">
        <f t="shared" ca="1" si="43"/>
        <v>-36.864582683984295</v>
      </c>
      <c r="D1425" s="82"/>
      <c r="F1425" s="10"/>
      <c r="G1425" s="11"/>
    </row>
    <row r="1426" spans="1:7" x14ac:dyDescent="0.2">
      <c r="A1426" s="57">
        <f t="shared" ca="1" si="42"/>
        <v>69200</v>
      </c>
      <c r="B1426" s="50">
        <f t="shared" ca="1" si="43"/>
        <v>-36.841886421759931</v>
      </c>
      <c r="D1426" s="82"/>
      <c r="F1426" s="10"/>
      <c r="G1426" s="11"/>
    </row>
    <row r="1427" spans="1:7" x14ac:dyDescent="0.2">
      <c r="A1427" s="57">
        <f t="shared" ca="1" si="42"/>
        <v>69250</v>
      </c>
      <c r="B1427" s="50">
        <f t="shared" ca="1" si="43"/>
        <v>-36.819779721958653</v>
      </c>
      <c r="D1427" s="82"/>
      <c r="F1427" s="10"/>
      <c r="G1427" s="11"/>
    </row>
    <row r="1428" spans="1:7" x14ac:dyDescent="0.2">
      <c r="A1428" s="57">
        <f t="shared" ca="1" si="42"/>
        <v>69300</v>
      </c>
      <c r="B1428" s="50">
        <f t="shared" ca="1" si="43"/>
        <v>-36.79825560436668</v>
      </c>
      <c r="D1428" s="82"/>
      <c r="F1428" s="10"/>
      <c r="G1428" s="11"/>
    </row>
    <row r="1429" spans="1:7" x14ac:dyDescent="0.2">
      <c r="A1429" s="57">
        <f t="shared" ca="1" si="42"/>
        <v>69350</v>
      </c>
      <c r="B1429" s="50">
        <f t="shared" ca="1" si="43"/>
        <v>-36.777307246913132</v>
      </c>
      <c r="D1429" s="82"/>
      <c r="F1429" s="10"/>
      <c r="G1429" s="11"/>
    </row>
    <row r="1430" spans="1:7" x14ac:dyDescent="0.2">
      <c r="A1430" s="57">
        <f t="shared" ca="1" si="42"/>
        <v>69400</v>
      </c>
      <c r="B1430" s="50">
        <f t="shared" ca="1" si="43"/>
        <v>-36.756927981111744</v>
      </c>
      <c r="D1430" s="82"/>
      <c r="F1430" s="10"/>
      <c r="G1430" s="11"/>
    </row>
    <row r="1431" spans="1:7" x14ac:dyDescent="0.2">
      <c r="A1431" s="57">
        <f t="shared" ca="1" si="42"/>
        <v>69450</v>
      </c>
      <c r="B1431" s="50">
        <f t="shared" ca="1" si="43"/>
        <v>-36.737111287667496</v>
      </c>
      <c r="D1431" s="82"/>
      <c r="F1431" s="10"/>
      <c r="G1431" s="11"/>
    </row>
    <row r="1432" spans="1:7" x14ac:dyDescent="0.2">
      <c r="A1432" s="57">
        <f t="shared" ca="1" si="42"/>
        <v>69500</v>
      </c>
      <c r="B1432" s="50">
        <f t="shared" ca="1" si="43"/>
        <v>-36.717850792241009</v>
      </c>
      <c r="D1432" s="82"/>
      <c r="F1432" s="10"/>
      <c r="G1432" s="11"/>
    </row>
    <row r="1433" spans="1:7" x14ac:dyDescent="0.2">
      <c r="A1433" s="57">
        <f t="shared" ca="1" si="42"/>
        <v>69550</v>
      </c>
      <c r="B1433" s="50">
        <f t="shared" ca="1" si="43"/>
        <v>-36.699140261364093</v>
      </c>
      <c r="D1433" s="82"/>
      <c r="F1433" s="10"/>
      <c r="G1433" s="11"/>
    </row>
    <row r="1434" spans="1:7" x14ac:dyDescent="0.2">
      <c r="A1434" s="57">
        <f t="shared" ca="1" si="42"/>
        <v>69600</v>
      </c>
      <c r="B1434" s="50">
        <f t="shared" ca="1" si="43"/>
        <v>-36.680973598499904</v>
      </c>
      <c r="D1434" s="82"/>
      <c r="F1434" s="10"/>
      <c r="G1434" s="11"/>
    </row>
    <row r="1435" spans="1:7" x14ac:dyDescent="0.2">
      <c r="A1435" s="57">
        <f t="shared" ca="1" si="42"/>
        <v>69650</v>
      </c>
      <c r="B1435" s="50">
        <f t="shared" ca="1" si="43"/>
        <v>-36.663344840241741</v>
      </c>
      <c r="D1435" s="82"/>
      <c r="F1435" s="10"/>
      <c r="G1435" s="11"/>
    </row>
    <row r="1436" spans="1:7" x14ac:dyDescent="0.2">
      <c r="A1436" s="57">
        <f t="shared" ca="1" si="42"/>
        <v>69700</v>
      </c>
      <c r="B1436" s="50">
        <f t="shared" ca="1" si="43"/>
        <v>-36.646248152644652</v>
      </c>
      <c r="D1436" s="82"/>
      <c r="F1436" s="10"/>
      <c r="G1436" s="11"/>
    </row>
    <row r="1437" spans="1:7" x14ac:dyDescent="0.2">
      <c r="A1437" s="57">
        <f t="shared" ca="1" si="42"/>
        <v>69750</v>
      </c>
      <c r="B1437" s="50">
        <f t="shared" ca="1" si="43"/>
        <v>-36.62967782768424</v>
      </c>
      <c r="D1437" s="82"/>
      <c r="F1437" s="10"/>
      <c r="G1437" s="11"/>
    </row>
    <row r="1438" spans="1:7" x14ac:dyDescent="0.2">
      <c r="A1438" s="57">
        <f t="shared" ca="1" si="42"/>
        <v>69800</v>
      </c>
      <c r="B1438" s="50">
        <f t="shared" ca="1" si="43"/>
        <v>-36.613628279837634</v>
      </c>
      <c r="D1438" s="82"/>
      <c r="F1438" s="10"/>
      <c r="G1438" s="11"/>
    </row>
    <row r="1439" spans="1:7" x14ac:dyDescent="0.2">
      <c r="A1439" s="57">
        <f t="shared" ca="1" si="42"/>
        <v>69850</v>
      </c>
      <c r="B1439" s="50">
        <f t="shared" ca="1" si="43"/>
        <v>-36.598094042781455</v>
      </c>
      <c r="D1439" s="82"/>
      <c r="F1439" s="10"/>
      <c r="G1439" s="11"/>
    </row>
    <row r="1440" spans="1:7" x14ac:dyDescent="0.2">
      <c r="A1440" s="57">
        <f t="shared" ca="1" si="42"/>
        <v>69900</v>
      </c>
      <c r="B1440" s="50">
        <f t="shared" ca="1" si="43"/>
        <v>-36.583069766202037</v>
      </c>
      <c r="D1440" s="82"/>
      <c r="F1440" s="10"/>
      <c r="G1440" s="11"/>
    </row>
    <row r="1441" spans="1:7" x14ac:dyDescent="0.2">
      <c r="A1441" s="57">
        <f t="shared" ca="1" si="42"/>
        <v>69950</v>
      </c>
      <c r="B1441" s="50">
        <f t="shared" ca="1" si="43"/>
        <v>-36.568550212713539</v>
      </c>
      <c r="D1441" s="82"/>
      <c r="F1441" s="10"/>
      <c r="G1441" s="11"/>
    </row>
    <row r="1442" spans="1:7" x14ac:dyDescent="0.2">
      <c r="A1442" s="57">
        <f t="shared" ca="1" si="42"/>
        <v>70000</v>
      </c>
      <c r="B1442" s="50">
        <f t="shared" ca="1" si="43"/>
        <v>-36.55453025487931</v>
      </c>
      <c r="D1442" s="82"/>
      <c r="F1442" s="10"/>
      <c r="G1442" s="11"/>
    </row>
    <row r="1443" spans="1:7" x14ac:dyDescent="0.2">
      <c r="A1443" s="57">
        <f t="shared" ca="1" si="42"/>
        <v>70050</v>
      </c>
      <c r="B1443" s="50">
        <f t="shared" ca="1" si="43"/>
        <v>-36.541004872332785</v>
      </c>
      <c r="D1443" s="82"/>
      <c r="F1443" s="10"/>
      <c r="G1443" s="11"/>
    </row>
    <row r="1444" spans="1:7" x14ac:dyDescent="0.2">
      <c r="A1444" s="57">
        <f t="shared" ca="1" si="42"/>
        <v>70100</v>
      </c>
      <c r="B1444" s="50">
        <f t="shared" ca="1" si="43"/>
        <v>-36.527969148993606</v>
      </c>
      <c r="D1444" s="82"/>
      <c r="F1444" s="10"/>
      <c r="G1444" s="11"/>
    </row>
    <row r="1445" spans="1:7" x14ac:dyDescent="0.2">
      <c r="A1445" s="57">
        <f t="shared" ca="1" si="42"/>
        <v>70150</v>
      </c>
      <c r="B1445" s="50">
        <f t="shared" ca="1" si="43"/>
        <v>-36.51541827037547</v>
      </c>
      <c r="D1445" s="82"/>
      <c r="F1445" s="10"/>
      <c r="G1445" s="11"/>
    </row>
    <row r="1446" spans="1:7" x14ac:dyDescent="0.2">
      <c r="A1446" s="57">
        <f t="shared" ca="1" si="42"/>
        <v>70200</v>
      </c>
      <c r="B1446" s="50">
        <f t="shared" ca="1" si="43"/>
        <v>-36.503347520982075</v>
      </c>
      <c r="D1446" s="82"/>
      <c r="F1446" s="10"/>
      <c r="G1446" s="11"/>
    </row>
    <row r="1447" spans="1:7" x14ac:dyDescent="0.2">
      <c r="A1447" s="57">
        <f t="shared" ca="1" si="42"/>
        <v>70250</v>
      </c>
      <c r="B1447" s="50">
        <f t="shared" ca="1" si="43"/>
        <v>-36.491752281787647</v>
      </c>
      <c r="D1447" s="82"/>
      <c r="F1447" s="10"/>
      <c r="G1447" s="11"/>
    </row>
    <row r="1448" spans="1:7" x14ac:dyDescent="0.2">
      <c r="A1448" s="57">
        <f t="shared" ca="1" si="42"/>
        <v>70300</v>
      </c>
      <c r="B1448" s="50">
        <f t="shared" ca="1" si="43"/>
        <v>-36.480628027798879</v>
      </c>
      <c r="D1448" s="82"/>
      <c r="F1448" s="10"/>
      <c r="G1448" s="11"/>
    </row>
    <row r="1449" spans="1:7" x14ac:dyDescent="0.2">
      <c r="A1449" s="57">
        <f t="shared" ca="1" si="42"/>
        <v>70350</v>
      </c>
      <c r="B1449" s="50">
        <f t="shared" ca="1" si="43"/>
        <v>-36.469970325695165</v>
      </c>
      <c r="D1449" s="82"/>
      <c r="F1449" s="10"/>
      <c r="G1449" s="11"/>
    </row>
    <row r="1450" spans="1:7" x14ac:dyDescent="0.2">
      <c r="A1450" s="57">
        <f t="shared" ca="1" si="42"/>
        <v>70400</v>
      </c>
      <c r="B1450" s="50">
        <f t="shared" ca="1" si="43"/>
        <v>-36.459774831544173</v>
      </c>
      <c r="D1450" s="82"/>
      <c r="F1450" s="10"/>
      <c r="G1450" s="11"/>
    </row>
    <row r="1451" spans="1:7" x14ac:dyDescent="0.2">
      <c r="A1451" s="57">
        <f t="shared" ref="A1451:A1514" ca="1" si="44">OFFSET(A1451,-1,0)+f_stop/5000</f>
        <v>70450</v>
      </c>
      <c r="B1451" s="50">
        <f t="shared" ref="B1451:B1514" ca="1" si="45">20*LOG(ABS(   (1/f_dec*SIN(f_dec*$A1451/Fm*PI())/SIN($A1451/Fm*PI()))^(order-2) * (1/f_dec2*SIN(f_dec2*$A1451/Fm*PI())/SIN($A1451/Fm*PI())) *  (1/(f_dec*n_avg)*SIN((f_dec*n_avg)*$A1451/Fm*PI())/SIN($A1451/Fm*PI()))    ))</f>
        <v>-36.450037288589755</v>
      </c>
      <c r="D1451" s="82"/>
      <c r="F1451" s="10"/>
      <c r="G1451" s="11"/>
    </row>
    <row r="1452" spans="1:7" x14ac:dyDescent="0.2">
      <c r="A1452" s="57">
        <f t="shared" ca="1" si="44"/>
        <v>70500</v>
      </c>
      <c r="B1452" s="50">
        <f t="shared" ca="1" si="45"/>
        <v>-36.44075352510972</v>
      </c>
      <c r="D1452" s="82"/>
      <c r="F1452" s="10"/>
      <c r="G1452" s="11"/>
    </row>
    <row r="1453" spans="1:7" x14ac:dyDescent="0.2">
      <c r="A1453" s="57">
        <f t="shared" ca="1" si="44"/>
        <v>70550</v>
      </c>
      <c r="B1453" s="50">
        <f t="shared" ca="1" si="45"/>
        <v>-36.431919452340651</v>
      </c>
      <c r="D1453" s="82"/>
      <c r="F1453" s="10"/>
      <c r="G1453" s="11"/>
    </row>
    <row r="1454" spans="1:7" x14ac:dyDescent="0.2">
      <c r="A1454" s="57">
        <f t="shared" ca="1" si="44"/>
        <v>70600</v>
      </c>
      <c r="B1454" s="50">
        <f t="shared" ca="1" si="45"/>
        <v>-36.423531062467426</v>
      </c>
      <c r="D1454" s="82"/>
      <c r="F1454" s="10"/>
      <c r="G1454" s="11"/>
    </row>
    <row r="1455" spans="1:7" x14ac:dyDescent="0.2">
      <c r="A1455" s="57">
        <f t="shared" ca="1" si="44"/>
        <v>70650</v>
      </c>
      <c r="B1455" s="50">
        <f t="shared" ca="1" si="45"/>
        <v>-36.41558442667494</v>
      </c>
      <c r="D1455" s="82"/>
      <c r="F1455" s="10"/>
      <c r="G1455" s="11"/>
    </row>
    <row r="1456" spans="1:7" x14ac:dyDescent="0.2">
      <c r="A1456" s="57">
        <f t="shared" ca="1" si="44"/>
        <v>70700</v>
      </c>
      <c r="B1456" s="50">
        <f t="shared" ca="1" si="45"/>
        <v>-36.408075693259867</v>
      </c>
      <c r="D1456" s="82"/>
      <c r="F1456" s="10"/>
      <c r="G1456" s="11"/>
    </row>
    <row r="1457" spans="1:7" x14ac:dyDescent="0.2">
      <c r="A1457" s="57">
        <f t="shared" ca="1" si="44"/>
        <v>70750</v>
      </c>
      <c r="B1457" s="50">
        <f t="shared" ca="1" si="45"/>
        <v>-36.401001085800189</v>
      </c>
      <c r="D1457" s="82"/>
      <c r="F1457" s="10"/>
      <c r="G1457" s="11"/>
    </row>
    <row r="1458" spans="1:7" x14ac:dyDescent="0.2">
      <c r="A1458" s="57">
        <f t="shared" ca="1" si="44"/>
        <v>70800</v>
      </c>
      <c r="B1458" s="50">
        <f t="shared" ca="1" si="45"/>
        <v>-36.394356901380412</v>
      </c>
      <c r="D1458" s="82"/>
      <c r="F1458" s="10"/>
      <c r="G1458" s="11"/>
    </row>
    <row r="1459" spans="1:7" x14ac:dyDescent="0.2">
      <c r="A1459" s="57">
        <f t="shared" ca="1" si="44"/>
        <v>70850</v>
      </c>
      <c r="B1459" s="50">
        <f t="shared" ca="1" si="45"/>
        <v>-36.388139508870601</v>
      </c>
      <c r="D1459" s="82"/>
      <c r="F1459" s="10"/>
      <c r="G1459" s="11"/>
    </row>
    <row r="1460" spans="1:7" x14ac:dyDescent="0.2">
      <c r="A1460" s="57">
        <f t="shared" ca="1" si="44"/>
        <v>70900</v>
      </c>
      <c r="B1460" s="50">
        <f t="shared" ca="1" si="45"/>
        <v>-36.382345347257015</v>
      </c>
      <c r="D1460" s="82"/>
      <c r="F1460" s="10"/>
      <c r="G1460" s="11"/>
    </row>
    <row r="1461" spans="1:7" x14ac:dyDescent="0.2">
      <c r="A1461" s="57">
        <f t="shared" ca="1" si="44"/>
        <v>70950</v>
      </c>
      <c r="B1461" s="50">
        <f t="shared" ca="1" si="45"/>
        <v>-36.376970924022906</v>
      </c>
      <c r="D1461" s="82"/>
      <c r="F1461" s="10"/>
      <c r="G1461" s="11"/>
    </row>
    <row r="1462" spans="1:7" x14ac:dyDescent="0.2">
      <c r="A1462" s="57">
        <f t="shared" ca="1" si="44"/>
        <v>71000</v>
      </c>
      <c r="B1462" s="50">
        <f t="shared" ca="1" si="45"/>
        <v>-36.372012813577335</v>
      </c>
      <c r="D1462" s="82"/>
      <c r="F1462" s="10"/>
      <c r="G1462" s="11"/>
    </row>
    <row r="1463" spans="1:7" x14ac:dyDescent="0.2">
      <c r="A1463" s="57">
        <f t="shared" ca="1" si="44"/>
        <v>71050</v>
      </c>
      <c r="B1463" s="50">
        <f t="shared" ca="1" si="45"/>
        <v>-36.36746765573055</v>
      </c>
      <c r="D1463" s="82"/>
      <c r="F1463" s="10"/>
      <c r="G1463" s="11"/>
    </row>
    <row r="1464" spans="1:7" x14ac:dyDescent="0.2">
      <c r="A1464" s="57">
        <f t="shared" ca="1" si="44"/>
        <v>71100</v>
      </c>
      <c r="B1464" s="50">
        <f t="shared" ca="1" si="45"/>
        <v>-36.363332154214312</v>
      </c>
      <c r="D1464" s="82"/>
      <c r="F1464" s="10"/>
      <c r="G1464" s="11"/>
    </row>
    <row r="1465" spans="1:7" x14ac:dyDescent="0.2">
      <c r="A1465" s="57">
        <f t="shared" ca="1" si="44"/>
        <v>71150</v>
      </c>
      <c r="B1465" s="50">
        <f t="shared" ca="1" si="45"/>
        <v>-36.359603075245388</v>
      </c>
      <c r="D1465" s="82"/>
      <c r="F1465" s="10"/>
      <c r="G1465" s="11"/>
    </row>
    <row r="1466" spans="1:7" x14ac:dyDescent="0.2">
      <c r="A1466" s="57">
        <f t="shared" ca="1" si="44"/>
        <v>71200</v>
      </c>
      <c r="B1466" s="50">
        <f t="shared" ca="1" si="45"/>
        <v>-36.356277246131043</v>
      </c>
      <c r="D1466" s="82"/>
      <c r="F1466" s="10"/>
      <c r="G1466" s="11"/>
    </row>
    <row r="1467" spans="1:7" x14ac:dyDescent="0.2">
      <c r="A1467" s="57">
        <f t="shared" ca="1" si="44"/>
        <v>71250</v>
      </c>
      <c r="B1467" s="50">
        <f t="shared" ca="1" si="45"/>
        <v>-36.35335155391477</v>
      </c>
      <c r="D1467" s="82"/>
      <c r="F1467" s="10"/>
      <c r="G1467" s="11"/>
    </row>
    <row r="1468" spans="1:7" x14ac:dyDescent="0.2">
      <c r="A1468" s="57">
        <f t="shared" ca="1" si="44"/>
        <v>71300</v>
      </c>
      <c r="B1468" s="50">
        <f t="shared" ca="1" si="45"/>
        <v>-36.350822944061171</v>
      </c>
      <c r="D1468" s="82"/>
      <c r="F1468" s="10"/>
      <c r="G1468" s="11"/>
    </row>
    <row r="1469" spans="1:7" x14ac:dyDescent="0.2">
      <c r="A1469" s="57">
        <f t="shared" ca="1" si="44"/>
        <v>71350</v>
      </c>
      <c r="B1469" s="50">
        <f t="shared" ca="1" si="45"/>
        <v>-36.348688419178465</v>
      </c>
      <c r="D1469" s="82"/>
      <c r="F1469" s="10"/>
      <c r="G1469" s="11"/>
    </row>
    <row r="1470" spans="1:7" x14ac:dyDescent="0.2">
      <c r="A1470" s="57">
        <f t="shared" ca="1" si="44"/>
        <v>71400</v>
      </c>
      <c r="B1470" s="50">
        <f t="shared" ca="1" si="45"/>
        <v>-36.346945037777459</v>
      </c>
      <c r="D1470" s="82"/>
      <c r="F1470" s="10"/>
      <c r="G1470" s="11"/>
    </row>
    <row r="1471" spans="1:7" x14ac:dyDescent="0.2">
      <c r="A1471" s="57">
        <f t="shared" ca="1" si="44"/>
        <v>71450</v>
      </c>
      <c r="B1471" s="50">
        <f t="shared" ca="1" si="45"/>
        <v>-36.345589913065758</v>
      </c>
      <c r="D1471" s="82"/>
      <c r="F1471" s="10"/>
      <c r="G1471" s="11"/>
    </row>
    <row r="1472" spans="1:7" x14ac:dyDescent="0.2">
      <c r="A1472" s="57">
        <f t="shared" ca="1" si="44"/>
        <v>71500</v>
      </c>
      <c r="B1472" s="50">
        <f t="shared" ca="1" si="45"/>
        <v>-36.34462021177589</v>
      </c>
      <c r="D1472" s="82"/>
      <c r="F1472" s="10"/>
      <c r="G1472" s="11"/>
    </row>
    <row r="1473" spans="1:7" x14ac:dyDescent="0.2">
      <c r="A1473" s="57">
        <f t="shared" ca="1" si="44"/>
        <v>71550</v>
      </c>
      <c r="B1473" s="50">
        <f t="shared" ca="1" si="45"/>
        <v>-36.344033153026551</v>
      </c>
      <c r="D1473" s="82"/>
      <c r="F1473" s="10"/>
      <c r="G1473" s="11"/>
    </row>
    <row r="1474" spans="1:7" x14ac:dyDescent="0.2">
      <c r="A1474" s="57">
        <f t="shared" ca="1" si="44"/>
        <v>71600</v>
      </c>
      <c r="B1474" s="50">
        <f t="shared" ca="1" si="45"/>
        <v>-36.343826007215554</v>
      </c>
      <c r="D1474" s="82"/>
      <c r="F1474" s="10"/>
      <c r="G1474" s="11"/>
    </row>
    <row r="1475" spans="1:7" x14ac:dyDescent="0.2">
      <c r="A1475" s="57">
        <f t="shared" ca="1" si="44"/>
        <v>71650</v>
      </c>
      <c r="B1475" s="50">
        <f t="shared" ca="1" si="45"/>
        <v>-36.343996094943535</v>
      </c>
      <c r="D1475" s="82"/>
      <c r="F1475" s="10"/>
      <c r="G1475" s="11"/>
    </row>
    <row r="1476" spans="1:7" x14ac:dyDescent="0.2">
      <c r="A1476" s="57">
        <f t="shared" ca="1" si="44"/>
        <v>71700</v>
      </c>
      <c r="B1476" s="50">
        <f t="shared" ca="1" si="45"/>
        <v>-36.344540785967617</v>
      </c>
      <c r="D1476" s="82"/>
      <c r="F1476" s="10"/>
      <c r="G1476" s="11"/>
    </row>
    <row r="1477" spans="1:7" x14ac:dyDescent="0.2">
      <c r="A1477" s="57">
        <f t="shared" ca="1" si="44"/>
        <v>71750</v>
      </c>
      <c r="B1477" s="50">
        <f t="shared" ca="1" si="45"/>
        <v>-36.345457498183734</v>
      </c>
      <c r="D1477" s="82"/>
      <c r="F1477" s="10"/>
      <c r="G1477" s="11"/>
    </row>
    <row r="1478" spans="1:7" x14ac:dyDescent="0.2">
      <c r="A1478" s="57">
        <f t="shared" ca="1" si="44"/>
        <v>71800</v>
      </c>
      <c r="B1478" s="50">
        <f t="shared" ca="1" si="45"/>
        <v>-36.346743696637006</v>
      </c>
      <c r="D1478" s="82"/>
      <c r="F1478" s="10"/>
      <c r="G1478" s="11"/>
    </row>
    <row r="1479" spans="1:7" x14ac:dyDescent="0.2">
      <c r="A1479" s="57">
        <f t="shared" ca="1" si="44"/>
        <v>71850</v>
      </c>
      <c r="B1479" s="50">
        <f t="shared" ca="1" si="45"/>
        <v>-36.348396892558959</v>
      </c>
      <c r="D1479" s="82"/>
      <c r="F1479" s="10"/>
      <c r="G1479" s="11"/>
    </row>
    <row r="1480" spans="1:7" x14ac:dyDescent="0.2">
      <c r="A1480" s="57">
        <f t="shared" ca="1" si="44"/>
        <v>71900</v>
      </c>
      <c r="B1480" s="50">
        <f t="shared" ca="1" si="45"/>
        <v>-36.350414642431154</v>
      </c>
      <c r="D1480" s="82"/>
      <c r="F1480" s="10"/>
      <c r="G1480" s="11"/>
    </row>
    <row r="1481" spans="1:7" x14ac:dyDescent="0.2">
      <c r="A1481" s="57">
        <f t="shared" ca="1" si="44"/>
        <v>71950</v>
      </c>
      <c r="B1481" s="50">
        <f t="shared" ca="1" si="45"/>
        <v>-36.352794547073835</v>
      </c>
      <c r="D1481" s="82"/>
      <c r="F1481" s="10"/>
      <c r="G1481" s="11"/>
    </row>
    <row r="1482" spans="1:7" x14ac:dyDescent="0.2">
      <c r="A1482" s="57">
        <f t="shared" ca="1" si="44"/>
        <v>72000</v>
      </c>
      <c r="B1482" s="50">
        <f t="shared" ca="1" si="45"/>
        <v>-36.355534250759419</v>
      </c>
      <c r="D1482" s="82"/>
      <c r="F1482" s="10"/>
      <c r="G1482" s="11"/>
    </row>
    <row r="1483" spans="1:7" x14ac:dyDescent="0.2">
      <c r="A1483" s="57">
        <f t="shared" ca="1" si="44"/>
        <v>72050</v>
      </c>
      <c r="B1483" s="50">
        <f t="shared" ca="1" si="45"/>
        <v>-36.358631440349505</v>
      </c>
      <c r="D1483" s="82"/>
      <c r="F1483" s="10"/>
      <c r="G1483" s="11"/>
    </row>
    <row r="1484" spans="1:7" x14ac:dyDescent="0.2">
      <c r="A1484" s="57">
        <f t="shared" ca="1" si="44"/>
        <v>72100</v>
      </c>
      <c r="B1484" s="50">
        <f t="shared" ca="1" si="45"/>
        <v>-36.362083844455128</v>
      </c>
      <c r="D1484" s="82"/>
      <c r="F1484" s="10"/>
      <c r="G1484" s="11"/>
    </row>
    <row r="1485" spans="1:7" x14ac:dyDescent="0.2">
      <c r="A1485" s="57">
        <f t="shared" ca="1" si="44"/>
        <v>72150</v>
      </c>
      <c r="B1485" s="50">
        <f t="shared" ca="1" si="45"/>
        <v>-36.365889232619139</v>
      </c>
      <c r="D1485" s="82"/>
      <c r="F1485" s="10"/>
      <c r="G1485" s="11"/>
    </row>
    <row r="1486" spans="1:7" x14ac:dyDescent="0.2">
      <c r="A1486" s="57">
        <f t="shared" ca="1" si="44"/>
        <v>72200</v>
      </c>
      <c r="B1486" s="50">
        <f t="shared" ca="1" si="45"/>
        <v>-36.370045414520369</v>
      </c>
      <c r="D1486" s="82"/>
      <c r="F1486" s="10"/>
      <c r="G1486" s="11"/>
    </row>
    <row r="1487" spans="1:7" x14ac:dyDescent="0.2">
      <c r="A1487" s="57">
        <f t="shared" ca="1" si="44"/>
        <v>72250</v>
      </c>
      <c r="B1487" s="50">
        <f t="shared" ca="1" si="45"/>
        <v>-36.374550239198726</v>
      </c>
      <c r="D1487" s="82"/>
      <c r="F1487" s="10"/>
      <c r="G1487" s="11"/>
    </row>
    <row r="1488" spans="1:7" x14ac:dyDescent="0.2">
      <c r="A1488" s="57">
        <f t="shared" ca="1" si="44"/>
        <v>72300</v>
      </c>
      <c r="B1488" s="50">
        <f t="shared" ca="1" si="45"/>
        <v>-36.379401594300575</v>
      </c>
      <c r="D1488" s="82"/>
      <c r="F1488" s="10"/>
      <c r="G1488" s="11"/>
    </row>
    <row r="1489" spans="1:7" x14ac:dyDescent="0.2">
      <c r="A1489" s="57">
        <f t="shared" ca="1" si="44"/>
        <v>72350</v>
      </c>
      <c r="B1489" s="50">
        <f t="shared" ca="1" si="45"/>
        <v>-36.384597405343925</v>
      </c>
      <c r="D1489" s="82"/>
      <c r="F1489" s="10"/>
      <c r="G1489" s="11"/>
    </row>
    <row r="1490" spans="1:7" x14ac:dyDescent="0.2">
      <c r="A1490" s="57">
        <f t="shared" ca="1" si="44"/>
        <v>72400</v>
      </c>
      <c r="B1490" s="50">
        <f t="shared" ca="1" si="45"/>
        <v>-36.390135635002736</v>
      </c>
      <c r="D1490" s="82"/>
      <c r="F1490" s="10"/>
      <c r="G1490" s="11"/>
    </row>
    <row r="1491" spans="1:7" x14ac:dyDescent="0.2">
      <c r="A1491" s="57">
        <f t="shared" ca="1" si="44"/>
        <v>72450</v>
      </c>
      <c r="B1491" s="50">
        <f t="shared" ca="1" si="45"/>
        <v>-36.396014282409723</v>
      </c>
      <c r="D1491" s="82"/>
      <c r="F1491" s="10"/>
      <c r="G1491" s="11"/>
    </row>
    <row r="1492" spans="1:7" x14ac:dyDescent="0.2">
      <c r="A1492" s="57">
        <f t="shared" ca="1" si="44"/>
        <v>72500</v>
      </c>
      <c r="B1492" s="50">
        <f t="shared" ca="1" si="45"/>
        <v>-36.402231382477261</v>
      </c>
      <c r="D1492" s="82"/>
      <c r="F1492" s="10"/>
      <c r="G1492" s="11"/>
    </row>
    <row r="1493" spans="1:7" x14ac:dyDescent="0.2">
      <c r="A1493" s="57">
        <f t="shared" ca="1" si="44"/>
        <v>72550</v>
      </c>
      <c r="B1493" s="50">
        <f t="shared" ca="1" si="45"/>
        <v>-36.408785005235707</v>
      </c>
      <c r="D1493" s="82"/>
      <c r="F1493" s="10"/>
      <c r="G1493" s="11"/>
    </row>
    <row r="1494" spans="1:7" x14ac:dyDescent="0.2">
      <c r="A1494" s="57">
        <f t="shared" ca="1" si="44"/>
        <v>72600</v>
      </c>
      <c r="B1494" s="50">
        <f t="shared" ca="1" si="45"/>
        <v>-36.415673255188736</v>
      </c>
      <c r="D1494" s="82"/>
      <c r="F1494" s="10"/>
      <c r="G1494" s="11"/>
    </row>
    <row r="1495" spans="1:7" x14ac:dyDescent="0.2">
      <c r="A1495" s="57">
        <f t="shared" ca="1" si="44"/>
        <v>72650</v>
      </c>
      <c r="B1495" s="50">
        <f t="shared" ca="1" si="45"/>
        <v>-36.422894270685113</v>
      </c>
      <c r="D1495" s="82"/>
      <c r="F1495" s="10"/>
      <c r="G1495" s="11"/>
    </row>
    <row r="1496" spans="1:7" x14ac:dyDescent="0.2">
      <c r="A1496" s="57">
        <f t="shared" ca="1" si="44"/>
        <v>72700</v>
      </c>
      <c r="B1496" s="50">
        <f t="shared" ca="1" si="45"/>
        <v>-36.430446223306483</v>
      </c>
      <c r="D1496" s="82"/>
      <c r="F1496" s="10"/>
      <c r="G1496" s="11"/>
    </row>
    <row r="1497" spans="1:7" x14ac:dyDescent="0.2">
      <c r="A1497" s="57">
        <f t="shared" ca="1" si="44"/>
        <v>72750</v>
      </c>
      <c r="B1497" s="50">
        <f t="shared" ca="1" si="45"/>
        <v>-36.438327317270691</v>
      </c>
      <c r="D1497" s="82"/>
      <c r="F1497" s="10"/>
      <c r="G1497" s="11"/>
    </row>
    <row r="1498" spans="1:7" x14ac:dyDescent="0.2">
      <c r="A1498" s="57">
        <f t="shared" ca="1" si="44"/>
        <v>72800</v>
      </c>
      <c r="B1498" s="50">
        <f t="shared" ca="1" si="45"/>
        <v>-36.446535788850191</v>
      </c>
      <c r="D1498" s="82"/>
      <c r="F1498" s="10"/>
      <c r="G1498" s="11"/>
    </row>
    <row r="1499" spans="1:7" x14ac:dyDescent="0.2">
      <c r="A1499" s="57">
        <f t="shared" ca="1" si="44"/>
        <v>72850</v>
      </c>
      <c r="B1499" s="50">
        <f t="shared" ca="1" si="45"/>
        <v>-36.455069905805125</v>
      </c>
      <c r="D1499" s="82"/>
      <c r="F1499" s="10"/>
      <c r="G1499" s="11"/>
    </row>
    <row r="1500" spans="1:7" x14ac:dyDescent="0.2">
      <c r="A1500" s="57">
        <f t="shared" ca="1" si="44"/>
        <v>72900</v>
      </c>
      <c r="B1500" s="50">
        <f t="shared" ca="1" si="45"/>
        <v>-36.463927966830596</v>
      </c>
      <c r="D1500" s="82"/>
      <c r="F1500" s="10"/>
      <c r="G1500" s="11"/>
    </row>
    <row r="1501" spans="1:7" x14ac:dyDescent="0.2">
      <c r="A1501" s="57">
        <f t="shared" ca="1" si="44"/>
        <v>72950</v>
      </c>
      <c r="B1501" s="50">
        <f t="shared" ca="1" si="45"/>
        <v>-36.473108301017881</v>
      </c>
      <c r="D1501" s="82"/>
      <c r="F1501" s="10"/>
      <c r="G1501" s="11"/>
    </row>
    <row r="1502" spans="1:7" x14ac:dyDescent="0.2">
      <c r="A1502" s="57">
        <f t="shared" ca="1" si="44"/>
        <v>73000</v>
      </c>
      <c r="B1502" s="50">
        <f t="shared" ca="1" si="45"/>
        <v>-36.482609267328982</v>
      </c>
      <c r="D1502" s="82"/>
      <c r="F1502" s="10"/>
      <c r="G1502" s="11"/>
    </row>
    <row r="1503" spans="1:7" x14ac:dyDescent="0.2">
      <c r="A1503" s="57">
        <f t="shared" ca="1" si="44"/>
        <v>73050</v>
      </c>
      <c r="B1503" s="50">
        <f t="shared" ca="1" si="45"/>
        <v>-36.492429254084321</v>
      </c>
      <c r="D1503" s="82"/>
      <c r="F1503" s="10"/>
      <c r="G1503" s="11"/>
    </row>
    <row r="1504" spans="1:7" x14ac:dyDescent="0.2">
      <c r="A1504" s="57">
        <f t="shared" ca="1" si="44"/>
        <v>73100</v>
      </c>
      <c r="B1504" s="50">
        <f t="shared" ca="1" si="45"/>
        <v>-36.502566678463161</v>
      </c>
      <c r="D1504" s="82"/>
      <c r="F1504" s="10"/>
      <c r="G1504" s="11"/>
    </row>
    <row r="1505" spans="1:7" x14ac:dyDescent="0.2">
      <c r="A1505" s="57">
        <f t="shared" ca="1" si="44"/>
        <v>73150</v>
      </c>
      <c r="B1505" s="50">
        <f t="shared" ca="1" si="45"/>
        <v>-36.513019986016396</v>
      </c>
      <c r="D1505" s="82"/>
      <c r="F1505" s="10"/>
      <c r="G1505" s="11"/>
    </row>
    <row r="1506" spans="1:7" x14ac:dyDescent="0.2">
      <c r="A1506" s="57">
        <f t="shared" ca="1" si="44"/>
        <v>73200</v>
      </c>
      <c r="B1506" s="50">
        <f t="shared" ca="1" si="45"/>
        <v>-36.523787650191267</v>
      </c>
      <c r="D1506" s="82"/>
      <c r="F1506" s="10"/>
      <c r="G1506" s="11"/>
    </row>
    <row r="1507" spans="1:7" x14ac:dyDescent="0.2">
      <c r="A1507" s="57">
        <f t="shared" ca="1" si="44"/>
        <v>73250</v>
      </c>
      <c r="B1507" s="50">
        <f t="shared" ca="1" si="45"/>
        <v>-36.534868171867942</v>
      </c>
      <c r="D1507" s="82"/>
      <c r="F1507" s="10"/>
      <c r="G1507" s="11"/>
    </row>
    <row r="1508" spans="1:7" x14ac:dyDescent="0.2">
      <c r="A1508" s="57">
        <f t="shared" ca="1" si="44"/>
        <v>73300</v>
      </c>
      <c r="B1508" s="50">
        <f t="shared" ca="1" si="45"/>
        <v>-36.546260078907352</v>
      </c>
      <c r="D1508" s="82"/>
      <c r="F1508" s="10"/>
      <c r="G1508" s="11"/>
    </row>
    <row r="1509" spans="1:7" x14ac:dyDescent="0.2">
      <c r="A1509" s="57">
        <f t="shared" ca="1" si="44"/>
        <v>73350</v>
      </c>
      <c r="B1509" s="50">
        <f t="shared" ca="1" si="45"/>
        <v>-36.557961925710153</v>
      </c>
      <c r="D1509" s="82"/>
      <c r="F1509" s="10"/>
      <c r="G1509" s="11"/>
    </row>
    <row r="1510" spans="1:7" x14ac:dyDescent="0.2">
      <c r="A1510" s="57">
        <f t="shared" ca="1" si="44"/>
        <v>73400</v>
      </c>
      <c r="B1510" s="50">
        <f t="shared" ca="1" si="45"/>
        <v>-36.569972292786446</v>
      </c>
      <c r="D1510" s="82"/>
      <c r="F1510" s="10"/>
      <c r="G1510" s="11"/>
    </row>
    <row r="1511" spans="1:7" x14ac:dyDescent="0.2">
      <c r="A1511" s="57">
        <f t="shared" ca="1" si="44"/>
        <v>73450</v>
      </c>
      <c r="B1511" s="50">
        <f t="shared" ca="1" si="45"/>
        <v>-36.582289786336077</v>
      </c>
      <c r="D1511" s="82"/>
      <c r="F1511" s="10"/>
      <c r="G1511" s="11"/>
    </row>
    <row r="1512" spans="1:7" x14ac:dyDescent="0.2">
      <c r="A1512" s="57">
        <f t="shared" ca="1" si="44"/>
        <v>73500</v>
      </c>
      <c r="B1512" s="50">
        <f t="shared" ca="1" si="45"/>
        <v>-36.594913037839007</v>
      </c>
      <c r="D1512" s="82"/>
      <c r="F1512" s="10"/>
      <c r="G1512" s="11"/>
    </row>
    <row r="1513" spans="1:7" x14ac:dyDescent="0.2">
      <c r="A1513" s="57">
        <f t="shared" ca="1" si="44"/>
        <v>73550</v>
      </c>
      <c r="B1513" s="50">
        <f t="shared" ca="1" si="45"/>
        <v>-36.607840703655746</v>
      </c>
      <c r="D1513" s="82"/>
      <c r="F1513" s="10"/>
      <c r="G1513" s="11"/>
    </row>
    <row r="1514" spans="1:7" x14ac:dyDescent="0.2">
      <c r="A1514" s="57">
        <f t="shared" ca="1" si="44"/>
        <v>73600</v>
      </c>
      <c r="B1514" s="50">
        <f t="shared" ca="1" si="45"/>
        <v>-36.621071464637431</v>
      </c>
      <c r="D1514" s="82"/>
      <c r="F1514" s="10"/>
      <c r="G1514" s="11"/>
    </row>
    <row r="1515" spans="1:7" x14ac:dyDescent="0.2">
      <c r="A1515" s="57">
        <f t="shared" ref="A1515:A1578" ca="1" si="46">OFFSET(A1515,-1,0)+f_stop/5000</f>
        <v>73650</v>
      </c>
      <c r="B1515" s="50">
        <f t="shared" ref="B1515:B1578" ca="1" si="47">20*LOG(ABS(   (1/f_dec*SIN(f_dec*$A1515/Fm*PI())/SIN($A1515/Fm*PI()))^(order-2) * (1/f_dec2*SIN(f_dec2*$A1515/Fm*PI())/SIN($A1515/Fm*PI())) *  (1/(f_dec*n_avg)*SIN((f_dec*n_avg)*$A1515/Fm*PI())/SIN($A1515/Fm*PI()))    ))</f>
        <v>-36.634604025745382</v>
      </c>
      <c r="D1515" s="82"/>
      <c r="F1515" s="10"/>
      <c r="G1515" s="11"/>
    </row>
    <row r="1516" spans="1:7" x14ac:dyDescent="0.2">
      <c r="A1516" s="57">
        <f t="shared" ca="1" si="46"/>
        <v>73700</v>
      </c>
      <c r="B1516" s="50">
        <f t="shared" ca="1" si="47"/>
        <v>-36.648437115679769</v>
      </c>
      <c r="D1516" s="82"/>
      <c r="F1516" s="10"/>
      <c r="G1516" s="11"/>
    </row>
    <row r="1517" spans="1:7" x14ac:dyDescent="0.2">
      <c r="A1517" s="57">
        <f t="shared" ca="1" si="46"/>
        <v>73750</v>
      </c>
      <c r="B1517" s="50">
        <f t="shared" ca="1" si="47"/>
        <v>-36.662569486517313</v>
      </c>
      <c r="D1517" s="82"/>
      <c r="F1517" s="10"/>
      <c r="G1517" s="11"/>
    </row>
    <row r="1518" spans="1:7" x14ac:dyDescent="0.2">
      <c r="A1518" s="57">
        <f t="shared" ca="1" si="46"/>
        <v>73800</v>
      </c>
      <c r="B1518" s="50">
        <f t="shared" ca="1" si="47"/>
        <v>-36.676999913357726</v>
      </c>
      <c r="D1518" s="82"/>
      <c r="F1518" s="10"/>
      <c r="G1518" s="11"/>
    </row>
    <row r="1519" spans="1:7" x14ac:dyDescent="0.2">
      <c r="A1519" s="57">
        <f t="shared" ca="1" si="46"/>
        <v>73850</v>
      </c>
      <c r="B1519" s="50">
        <f t="shared" ca="1" si="47"/>
        <v>-36.691727193978558</v>
      </c>
      <c r="D1519" s="82"/>
      <c r="F1519" s="10"/>
      <c r="G1519" s="11"/>
    </row>
    <row r="1520" spans="1:7" x14ac:dyDescent="0.2">
      <c r="A1520" s="57">
        <f t="shared" ca="1" si="46"/>
        <v>73900</v>
      </c>
      <c r="B1520" s="50">
        <f t="shared" ca="1" si="47"/>
        <v>-36.7067501484985</v>
      </c>
      <c r="D1520" s="82"/>
      <c r="F1520" s="10"/>
      <c r="G1520" s="11"/>
    </row>
    <row r="1521" spans="1:7" x14ac:dyDescent="0.2">
      <c r="A1521" s="57">
        <f t="shared" ca="1" si="46"/>
        <v>73950</v>
      </c>
      <c r="B1521" s="50">
        <f t="shared" ca="1" si="47"/>
        <v>-36.722067619048609</v>
      </c>
      <c r="D1521" s="82"/>
      <c r="F1521" s="10"/>
      <c r="G1521" s="11"/>
    </row>
    <row r="1522" spans="1:7" x14ac:dyDescent="0.2">
      <c r="A1522" s="57">
        <f t="shared" ca="1" si="46"/>
        <v>74000</v>
      </c>
      <c r="B1522" s="50">
        <f t="shared" ca="1" si="47"/>
        <v>-36.737678469451545</v>
      </c>
      <c r="D1522" s="82"/>
      <c r="F1522" s="10"/>
      <c r="G1522" s="11"/>
    </row>
    <row r="1523" spans="1:7" x14ac:dyDescent="0.2">
      <c r="A1523" s="57">
        <f t="shared" ca="1" si="46"/>
        <v>74050</v>
      </c>
      <c r="B1523" s="50">
        <f t="shared" ca="1" si="47"/>
        <v>-36.753581584908439</v>
      </c>
      <c r="D1523" s="82"/>
      <c r="F1523" s="10"/>
      <c r="G1523" s="11"/>
    </row>
    <row r="1524" spans="1:7" x14ac:dyDescent="0.2">
      <c r="A1524" s="57">
        <f t="shared" ca="1" si="46"/>
        <v>74100</v>
      </c>
      <c r="B1524" s="50">
        <f t="shared" ca="1" si="47"/>
        <v>-36.769775871693277</v>
      </c>
      <c r="D1524" s="82"/>
      <c r="F1524" s="10"/>
      <c r="G1524" s="11"/>
    </row>
    <row r="1525" spans="1:7" x14ac:dyDescent="0.2">
      <c r="A1525" s="57">
        <f t="shared" ca="1" si="46"/>
        <v>74150</v>
      </c>
      <c r="B1525" s="50">
        <f t="shared" ca="1" si="47"/>
        <v>-36.786260256854646</v>
      </c>
      <c r="D1525" s="82"/>
      <c r="F1525" s="10"/>
      <c r="G1525" s="11"/>
    </row>
    <row r="1526" spans="1:7" x14ac:dyDescent="0.2">
      <c r="A1526" s="57">
        <f t="shared" ca="1" si="46"/>
        <v>74200</v>
      </c>
      <c r="B1526" s="50">
        <f t="shared" ca="1" si="47"/>
        <v>-36.803033687924575</v>
      </c>
      <c r="D1526" s="82"/>
      <c r="F1526" s="10"/>
      <c r="G1526" s="11"/>
    </row>
    <row r="1527" spans="1:7" x14ac:dyDescent="0.2">
      <c r="A1527" s="57">
        <f t="shared" ca="1" si="46"/>
        <v>74250</v>
      </c>
      <c r="B1527" s="50">
        <f t="shared" ca="1" si="47"/>
        <v>-36.82009513263435</v>
      </c>
      <c r="D1527" s="82"/>
      <c r="F1527" s="10"/>
      <c r="G1527" s="11"/>
    </row>
    <row r="1528" spans="1:7" x14ac:dyDescent="0.2">
      <c r="A1528" s="57">
        <f t="shared" ca="1" si="46"/>
        <v>74300</v>
      </c>
      <c r="B1528" s="50">
        <f t="shared" ca="1" si="47"/>
        <v>-36.837443578637199</v>
      </c>
      <c r="D1528" s="82"/>
      <c r="F1528" s="10"/>
      <c r="G1528" s="11"/>
    </row>
    <row r="1529" spans="1:7" x14ac:dyDescent="0.2">
      <c r="A1529" s="57">
        <f t="shared" ca="1" si="46"/>
        <v>74350</v>
      </c>
      <c r="B1529" s="50">
        <f t="shared" ca="1" si="47"/>
        <v>-36.85507803323754</v>
      </c>
      <c r="D1529" s="82"/>
      <c r="F1529" s="10"/>
      <c r="G1529" s="11"/>
    </row>
    <row r="1530" spans="1:7" x14ac:dyDescent="0.2">
      <c r="A1530" s="57">
        <f t="shared" ca="1" si="46"/>
        <v>74400</v>
      </c>
      <c r="B1530" s="50">
        <f t="shared" ca="1" si="47"/>
        <v>-36.87299752312682</v>
      </c>
      <c r="D1530" s="82"/>
      <c r="F1530" s="10"/>
      <c r="G1530" s="11"/>
    </row>
    <row r="1531" spans="1:7" x14ac:dyDescent="0.2">
      <c r="A1531" s="57">
        <f t="shared" ca="1" si="46"/>
        <v>74450</v>
      </c>
      <c r="B1531" s="50">
        <f t="shared" ca="1" si="47"/>
        <v>-36.89120109412562</v>
      </c>
      <c r="D1531" s="82"/>
      <c r="F1531" s="10"/>
      <c r="G1531" s="11"/>
    </row>
    <row r="1532" spans="1:7" x14ac:dyDescent="0.2">
      <c r="A1532" s="57">
        <f t="shared" ca="1" si="46"/>
        <v>74500</v>
      </c>
      <c r="B1532" s="50">
        <f t="shared" ca="1" si="47"/>
        <v>-36.909687810931921</v>
      </c>
      <c r="D1532" s="82"/>
      <c r="F1532" s="10"/>
      <c r="G1532" s="11"/>
    </row>
    <row r="1533" spans="1:7" x14ac:dyDescent="0.2">
      <c r="A1533" s="57">
        <f t="shared" ca="1" si="46"/>
        <v>74550</v>
      </c>
      <c r="B1533" s="50">
        <f t="shared" ca="1" si="47"/>
        <v>-36.92845675687559</v>
      </c>
      <c r="D1533" s="82"/>
      <c r="F1533" s="10"/>
      <c r="G1533" s="11"/>
    </row>
    <row r="1534" spans="1:7" x14ac:dyDescent="0.2">
      <c r="A1534" s="57">
        <f t="shared" ca="1" si="46"/>
        <v>74600</v>
      </c>
      <c r="B1534" s="50">
        <f t="shared" ca="1" si="47"/>
        <v>-36.947507033678576</v>
      </c>
      <c r="D1534" s="82"/>
      <c r="F1534" s="10"/>
      <c r="G1534" s="11"/>
    </row>
    <row r="1535" spans="1:7" x14ac:dyDescent="0.2">
      <c r="A1535" s="57">
        <f t="shared" ca="1" si="46"/>
        <v>74650</v>
      </c>
      <c r="B1535" s="50">
        <f t="shared" ca="1" si="47"/>
        <v>-36.966837761221001</v>
      </c>
      <c r="D1535" s="82"/>
      <c r="F1535" s="10"/>
      <c r="G1535" s="11"/>
    </row>
    <row r="1536" spans="1:7" x14ac:dyDescent="0.2">
      <c r="A1536" s="57">
        <f t="shared" ca="1" si="46"/>
        <v>74700</v>
      </c>
      <c r="B1536" s="50">
        <f t="shared" ca="1" si="47"/>
        <v>-36.986448077312957</v>
      </c>
      <c r="D1536" s="82"/>
      <c r="F1536" s="10"/>
      <c r="G1536" s="11"/>
    </row>
    <row r="1537" spans="1:7" x14ac:dyDescent="0.2">
      <c r="A1537" s="57">
        <f t="shared" ca="1" si="46"/>
        <v>74750</v>
      </c>
      <c r="B1537" s="50">
        <f t="shared" ca="1" si="47"/>
        <v>-37.006337137471618</v>
      </c>
      <c r="D1537" s="82"/>
      <c r="F1537" s="10"/>
      <c r="G1537" s="11"/>
    </row>
    <row r="1538" spans="1:7" x14ac:dyDescent="0.2">
      <c r="A1538" s="57">
        <f t="shared" ca="1" si="46"/>
        <v>74800</v>
      </c>
      <c r="B1538" s="50">
        <f t="shared" ca="1" si="47"/>
        <v>-37.026504114704039</v>
      </c>
      <c r="D1538" s="82"/>
      <c r="F1538" s="10"/>
      <c r="G1538" s="11"/>
    </row>
    <row r="1539" spans="1:7" x14ac:dyDescent="0.2">
      <c r="A1539" s="57">
        <f t="shared" ca="1" si="46"/>
        <v>74850</v>
      </c>
      <c r="B1539" s="50">
        <f t="shared" ca="1" si="47"/>
        <v>-37.046948199295016</v>
      </c>
      <c r="D1539" s="82"/>
      <c r="F1539" s="10"/>
      <c r="G1539" s="11"/>
    </row>
    <row r="1540" spans="1:7" x14ac:dyDescent="0.2">
      <c r="A1540" s="57">
        <f t="shared" ca="1" si="46"/>
        <v>74900</v>
      </c>
      <c r="B1540" s="50">
        <f t="shared" ca="1" si="47"/>
        <v>-37.067668598600221</v>
      </c>
      <c r="D1540" s="82"/>
      <c r="F1540" s="10"/>
      <c r="G1540" s="11"/>
    </row>
    <row r="1541" spans="1:7" x14ac:dyDescent="0.2">
      <c r="A1541" s="57">
        <f t="shared" ca="1" si="46"/>
        <v>74950</v>
      </c>
      <c r="B1541" s="50">
        <f t="shared" ca="1" si="47"/>
        <v>-37.088664536844384</v>
      </c>
      <c r="D1541" s="82"/>
      <c r="F1541" s="10"/>
      <c r="G1541" s="11"/>
    </row>
    <row r="1542" spans="1:7" x14ac:dyDescent="0.2">
      <c r="A1542" s="57">
        <f t="shared" ca="1" si="46"/>
        <v>75000</v>
      </c>
      <c r="B1542" s="50">
        <f t="shared" ca="1" si="47"/>
        <v>-37.109935254924423</v>
      </c>
      <c r="D1542" s="82"/>
      <c r="F1542" s="10"/>
      <c r="G1542" s="11"/>
    </row>
    <row r="1543" spans="1:7" x14ac:dyDescent="0.2">
      <c r="A1543" s="57">
        <f t="shared" ca="1" si="46"/>
        <v>75050</v>
      </c>
      <c r="B1543" s="50">
        <f t="shared" ca="1" si="47"/>
        <v>-37.131480010217437</v>
      </c>
      <c r="D1543" s="82"/>
      <c r="F1543" s="10"/>
      <c r="G1543" s="11"/>
    </row>
    <row r="1544" spans="1:7" x14ac:dyDescent="0.2">
      <c r="A1544" s="57">
        <f t="shared" ca="1" si="46"/>
        <v>75100</v>
      </c>
      <c r="B1544" s="50">
        <f t="shared" ca="1" si="47"/>
        <v>-37.153298076393448</v>
      </c>
      <c r="D1544" s="82"/>
      <c r="F1544" s="10"/>
      <c r="G1544" s="11"/>
    </row>
    <row r="1545" spans="1:7" x14ac:dyDescent="0.2">
      <c r="A1545" s="57">
        <f t="shared" ca="1" si="46"/>
        <v>75150</v>
      </c>
      <c r="B1545" s="50">
        <f t="shared" ca="1" si="47"/>
        <v>-37.175388743232737</v>
      </c>
      <c r="D1545" s="82"/>
      <c r="F1545" s="10"/>
      <c r="G1545" s="11"/>
    </row>
    <row r="1546" spans="1:7" x14ac:dyDescent="0.2">
      <c r="A1546" s="57">
        <f t="shared" ca="1" si="46"/>
        <v>75200</v>
      </c>
      <c r="B1546" s="50">
        <f t="shared" ca="1" si="47"/>
        <v>-37.197751316447849</v>
      </c>
      <c r="D1546" s="82"/>
      <c r="F1546" s="10"/>
      <c r="G1546" s="11"/>
    </row>
    <row r="1547" spans="1:7" x14ac:dyDescent="0.2">
      <c r="A1547" s="57">
        <f t="shared" ca="1" si="46"/>
        <v>75250</v>
      </c>
      <c r="B1547" s="50">
        <f t="shared" ca="1" si="47"/>
        <v>-37.220385117509942</v>
      </c>
      <c r="D1547" s="82"/>
      <c r="F1547" s="10"/>
      <c r="G1547" s="11"/>
    </row>
    <row r="1548" spans="1:7" x14ac:dyDescent="0.2">
      <c r="A1548" s="57">
        <f t="shared" ca="1" si="46"/>
        <v>75300</v>
      </c>
      <c r="B1548" s="50">
        <f t="shared" ca="1" si="47"/>
        <v>-37.243289483479657</v>
      </c>
      <c r="D1548" s="82"/>
      <c r="F1548" s="10"/>
      <c r="G1548" s="11"/>
    </row>
    <row r="1549" spans="1:7" x14ac:dyDescent="0.2">
      <c r="A1549" s="57">
        <f t="shared" ca="1" si="46"/>
        <v>75350</v>
      </c>
      <c r="B1549" s="50">
        <f t="shared" ca="1" si="47"/>
        <v>-37.26646376684203</v>
      </c>
      <c r="D1549" s="82"/>
      <c r="F1549" s="10"/>
      <c r="G1549" s="11"/>
    </row>
    <row r="1550" spans="1:7" x14ac:dyDescent="0.2">
      <c r="A1550" s="57">
        <f t="shared" ca="1" si="46"/>
        <v>75400</v>
      </c>
      <c r="B1550" s="50">
        <f t="shared" ca="1" si="47"/>
        <v>-37.289907335345937</v>
      </c>
      <c r="D1550" s="82"/>
      <c r="F1550" s="10"/>
      <c r="G1550" s="11"/>
    </row>
    <row r="1551" spans="1:7" x14ac:dyDescent="0.2">
      <c r="A1551" s="57">
        <f t="shared" ca="1" si="46"/>
        <v>75450</v>
      </c>
      <c r="B1551" s="50">
        <f t="shared" ca="1" si="47"/>
        <v>-37.313619571847411</v>
      </c>
      <c r="D1551" s="82"/>
      <c r="F1551" s="10"/>
      <c r="G1551" s="11"/>
    </row>
    <row r="1552" spans="1:7" x14ac:dyDescent="0.2">
      <c r="A1552" s="57">
        <f t="shared" ca="1" si="46"/>
        <v>75500</v>
      </c>
      <c r="B1552" s="50">
        <f t="shared" ca="1" si="47"/>
        <v>-37.337599874157014</v>
      </c>
      <c r="D1552" s="82"/>
      <c r="F1552" s="10"/>
      <c r="G1552" s="11"/>
    </row>
    <row r="1553" spans="1:7" x14ac:dyDescent="0.2">
      <c r="A1553" s="57">
        <f t="shared" ca="1" si="46"/>
        <v>75550</v>
      </c>
      <c r="B1553" s="50">
        <f t="shared" ca="1" si="47"/>
        <v>-37.36184765489142</v>
      </c>
      <c r="D1553" s="82"/>
      <c r="F1553" s="10"/>
      <c r="G1553" s="11"/>
    </row>
    <row r="1554" spans="1:7" x14ac:dyDescent="0.2">
      <c r="A1554" s="57">
        <f t="shared" ca="1" si="46"/>
        <v>75600</v>
      </c>
      <c r="B1554" s="50">
        <f t="shared" ca="1" si="47"/>
        <v>-37.386362341328521</v>
      </c>
      <c r="D1554" s="82"/>
      <c r="F1554" s="10"/>
      <c r="G1554" s="11"/>
    </row>
    <row r="1555" spans="1:7" x14ac:dyDescent="0.2">
      <c r="A1555" s="57">
        <f t="shared" ca="1" si="46"/>
        <v>75650</v>
      </c>
      <c r="B1555" s="50">
        <f t="shared" ca="1" si="47"/>
        <v>-37.411143375266725</v>
      </c>
      <c r="D1555" s="82"/>
      <c r="F1555" s="10"/>
      <c r="G1555" s="11"/>
    </row>
    <row r="1556" spans="1:7" x14ac:dyDescent="0.2">
      <c r="A1556" s="57">
        <f t="shared" ca="1" si="46"/>
        <v>75700</v>
      </c>
      <c r="B1556" s="50">
        <f t="shared" ca="1" si="47"/>
        <v>-37.436190212887716</v>
      </c>
      <c r="D1556" s="82"/>
      <c r="F1556" s="10"/>
      <c r="G1556" s="11"/>
    </row>
    <row r="1557" spans="1:7" x14ac:dyDescent="0.2">
      <c r="A1557" s="57">
        <f t="shared" ca="1" si="46"/>
        <v>75750</v>
      </c>
      <c r="B1557" s="50">
        <f t="shared" ca="1" si="47"/>
        <v>-37.461502324623048</v>
      </c>
      <c r="D1557" s="82"/>
      <c r="F1557" s="10"/>
      <c r="G1557" s="11"/>
    </row>
    <row r="1558" spans="1:7" x14ac:dyDescent="0.2">
      <c r="A1558" s="57">
        <f t="shared" ca="1" si="46"/>
        <v>75800</v>
      </c>
      <c r="B1558" s="50">
        <f t="shared" ca="1" si="47"/>
        <v>-37.487079195024393</v>
      </c>
      <c r="D1558" s="82"/>
      <c r="F1558" s="10"/>
      <c r="G1558" s="11"/>
    </row>
    <row r="1559" spans="1:7" x14ac:dyDescent="0.2">
      <c r="A1559" s="57">
        <f t="shared" ca="1" si="46"/>
        <v>75850</v>
      </c>
      <c r="B1559" s="50">
        <f t="shared" ca="1" si="47"/>
        <v>-37.512920322637136</v>
      </c>
      <c r="D1559" s="82"/>
      <c r="F1559" s="10"/>
      <c r="G1559" s="11"/>
    </row>
    <row r="1560" spans="1:7" x14ac:dyDescent="0.2">
      <c r="A1560" s="57">
        <f t="shared" ca="1" si="46"/>
        <v>75900</v>
      </c>
      <c r="B1560" s="50">
        <f t="shared" ca="1" si="47"/>
        <v>-37.539025219877779</v>
      </c>
      <c r="D1560" s="82"/>
      <c r="F1560" s="10"/>
      <c r="G1560" s="11"/>
    </row>
    <row r="1561" spans="1:7" x14ac:dyDescent="0.2">
      <c r="A1561" s="57">
        <f t="shared" ca="1" si="46"/>
        <v>75950</v>
      </c>
      <c r="B1561" s="50">
        <f t="shared" ca="1" si="47"/>
        <v>-37.565393412914496</v>
      </c>
      <c r="D1561" s="82"/>
      <c r="F1561" s="10"/>
      <c r="G1561" s="11"/>
    </row>
    <row r="1562" spans="1:7" x14ac:dyDescent="0.2">
      <c r="A1562" s="57">
        <f t="shared" ca="1" si="46"/>
        <v>76000</v>
      </c>
      <c r="B1562" s="50">
        <f t="shared" ca="1" si="47"/>
        <v>-37.592024441551224</v>
      </c>
      <c r="D1562" s="82"/>
      <c r="F1562" s="10"/>
      <c r="G1562" s="11"/>
    </row>
    <row r="1563" spans="1:7" x14ac:dyDescent="0.2">
      <c r="A1563" s="57">
        <f t="shared" ca="1" si="46"/>
        <v>76050</v>
      </c>
      <c r="B1563" s="50">
        <f t="shared" ca="1" si="47"/>
        <v>-37.618917859115044</v>
      </c>
      <c r="D1563" s="82"/>
      <c r="F1563" s="10"/>
      <c r="G1563" s="11"/>
    </row>
    <row r="1564" spans="1:7" x14ac:dyDescent="0.2">
      <c r="A1564" s="57">
        <f t="shared" ca="1" si="46"/>
        <v>76100</v>
      </c>
      <c r="B1564" s="50">
        <f t="shared" ca="1" si="47"/>
        <v>-37.646073232346822</v>
      </c>
      <c r="D1564" s="82"/>
      <c r="F1564" s="10"/>
      <c r="G1564" s="11"/>
    </row>
    <row r="1565" spans="1:7" x14ac:dyDescent="0.2">
      <c r="A1565" s="57">
        <f t="shared" ca="1" si="46"/>
        <v>76150</v>
      </c>
      <c r="B1565" s="50">
        <f t="shared" ca="1" si="47"/>
        <v>-37.673490141295048</v>
      </c>
      <c r="D1565" s="82"/>
      <c r="F1565" s="10"/>
      <c r="G1565" s="11"/>
    </row>
    <row r="1566" spans="1:7" x14ac:dyDescent="0.2">
      <c r="A1566" s="57">
        <f t="shared" ca="1" si="46"/>
        <v>76200</v>
      </c>
      <c r="B1566" s="50">
        <f t="shared" ca="1" si="47"/>
        <v>-37.701168179212914</v>
      </c>
      <c r="D1566" s="82"/>
      <c r="F1566" s="10"/>
      <c r="G1566" s="11"/>
    </row>
    <row r="1567" spans="1:7" x14ac:dyDescent="0.2">
      <c r="A1567" s="57">
        <f t="shared" ca="1" si="46"/>
        <v>76250</v>
      </c>
      <c r="B1567" s="50">
        <f t="shared" ca="1" si="47"/>
        <v>-37.729106952458423</v>
      </c>
      <c r="D1567" s="82"/>
      <c r="F1567" s="10"/>
      <c r="G1567" s="11"/>
    </row>
    <row r="1568" spans="1:7" x14ac:dyDescent="0.2">
      <c r="A1568" s="57">
        <f t="shared" ca="1" si="46"/>
        <v>76300</v>
      </c>
      <c r="B1568" s="50">
        <f t="shared" ca="1" si="47"/>
        <v>-37.757306080397647</v>
      </c>
      <c r="D1568" s="82"/>
      <c r="F1568" s="10"/>
      <c r="G1568" s="11"/>
    </row>
    <row r="1569" spans="1:7" x14ac:dyDescent="0.2">
      <c r="A1569" s="57">
        <f t="shared" ca="1" si="46"/>
        <v>76350</v>
      </c>
      <c r="B1569" s="50">
        <f t="shared" ca="1" si="47"/>
        <v>-37.785765195310958</v>
      </c>
      <c r="D1569" s="82"/>
      <c r="F1569" s="10"/>
      <c r="G1569" s="11"/>
    </row>
    <row r="1570" spans="1:7" x14ac:dyDescent="0.2">
      <c r="A1570" s="57">
        <f t="shared" ca="1" si="46"/>
        <v>76400</v>
      </c>
      <c r="B1570" s="50">
        <f t="shared" ca="1" si="47"/>
        <v>-37.814483942302274</v>
      </c>
      <c r="D1570" s="82"/>
      <c r="F1570" s="10"/>
      <c r="G1570" s="11"/>
    </row>
    <row r="1571" spans="1:7" x14ac:dyDescent="0.2">
      <c r="A1571" s="57">
        <f t="shared" ca="1" si="46"/>
        <v>76450</v>
      </c>
      <c r="B1571" s="50">
        <f t="shared" ca="1" si="47"/>
        <v>-37.84346197921122</v>
      </c>
      <c r="D1571" s="82"/>
      <c r="F1571" s="10"/>
      <c r="G1571" s="11"/>
    </row>
    <row r="1572" spans="1:7" x14ac:dyDescent="0.2">
      <c r="A1572" s="57">
        <f t="shared" ca="1" si="46"/>
        <v>76500</v>
      </c>
      <c r="B1572" s="50">
        <f t="shared" ca="1" si="47"/>
        <v>-37.872698976528255</v>
      </c>
      <c r="D1572" s="82"/>
      <c r="F1572" s="10"/>
      <c r="G1572" s="11"/>
    </row>
    <row r="1573" spans="1:7" x14ac:dyDescent="0.2">
      <c r="A1573" s="57">
        <f t="shared" ca="1" si="46"/>
        <v>76550</v>
      </c>
      <c r="B1573" s="50">
        <f t="shared" ca="1" si="47"/>
        <v>-37.902194617312567</v>
      </c>
      <c r="D1573" s="82"/>
      <c r="F1573" s="10"/>
      <c r="G1573" s="11"/>
    </row>
    <row r="1574" spans="1:7" x14ac:dyDescent="0.2">
      <c r="A1574" s="57">
        <f t="shared" ca="1" si="46"/>
        <v>76600</v>
      </c>
      <c r="B1574" s="50">
        <f t="shared" ca="1" si="47"/>
        <v>-37.931948597112836</v>
      </c>
      <c r="D1574" s="82"/>
      <c r="F1574" s="10"/>
      <c r="G1574" s="11"/>
    </row>
    <row r="1575" spans="1:7" x14ac:dyDescent="0.2">
      <c r="A1575" s="57">
        <f t="shared" ca="1" si="46"/>
        <v>76650</v>
      </c>
      <c r="B1575" s="50">
        <f t="shared" ca="1" si="47"/>
        <v>-37.961960623890867</v>
      </c>
      <c r="D1575" s="82"/>
      <c r="F1575" s="10"/>
      <c r="G1575" s="11"/>
    </row>
    <row r="1576" spans="1:7" x14ac:dyDescent="0.2">
      <c r="A1576" s="57">
        <f t="shared" ca="1" si="46"/>
        <v>76700</v>
      </c>
      <c r="B1576" s="50">
        <f t="shared" ca="1" si="47"/>
        <v>-37.992230417947795</v>
      </c>
      <c r="D1576" s="82"/>
      <c r="F1576" s="10"/>
      <c r="G1576" s="11"/>
    </row>
    <row r="1577" spans="1:7" x14ac:dyDescent="0.2">
      <c r="A1577" s="57">
        <f t="shared" ca="1" si="46"/>
        <v>76750</v>
      </c>
      <c r="B1577" s="50">
        <f t="shared" ca="1" si="47"/>
        <v>-38.022757711853181</v>
      </c>
      <c r="D1577" s="82"/>
      <c r="F1577" s="10"/>
      <c r="G1577" s="11"/>
    </row>
    <row r="1578" spans="1:7" x14ac:dyDescent="0.2">
      <c r="A1578" s="57">
        <f t="shared" ca="1" si="46"/>
        <v>76800</v>
      </c>
      <c r="B1578" s="50">
        <f t="shared" ca="1" si="47"/>
        <v>-38.053542250376722</v>
      </c>
      <c r="D1578" s="82"/>
      <c r="F1578" s="10"/>
      <c r="G1578" s="11"/>
    </row>
    <row r="1579" spans="1:7" x14ac:dyDescent="0.2">
      <c r="A1579" s="57">
        <f t="shared" ref="A1579:A1642" ca="1" si="48">OFFSET(A1579,-1,0)+f_stop/5000</f>
        <v>76850</v>
      </c>
      <c r="B1579" s="50">
        <f t="shared" ref="B1579:B1642" ca="1" si="49">20*LOG(ABS(   (1/f_dec*SIN(f_dec*$A1579/Fm*PI())/SIN($A1579/Fm*PI()))^(order-2) * (1/f_dec2*SIN(f_dec2*$A1579/Fm*PI())/SIN($A1579/Fm*PI())) *  (1/(f_dec*n_avg)*SIN((f_dec*n_avg)*$A1579/Fm*PI())/SIN($A1579/Fm*PI()))    ))</f>
        <v>-38.084583790422613</v>
      </c>
      <c r="D1579" s="82"/>
      <c r="F1579" s="10"/>
      <c r="G1579" s="11"/>
    </row>
    <row r="1580" spans="1:7" x14ac:dyDescent="0.2">
      <c r="A1580" s="57">
        <f t="shared" ca="1" si="48"/>
        <v>76900</v>
      </c>
      <c r="B1580" s="50">
        <f t="shared" ca="1" si="49"/>
        <v>-38.115882100966523</v>
      </c>
      <c r="D1580" s="82"/>
      <c r="F1580" s="10"/>
      <c r="G1580" s="11"/>
    </row>
    <row r="1581" spans="1:7" x14ac:dyDescent="0.2">
      <c r="A1581" s="57">
        <f t="shared" ca="1" si="48"/>
        <v>76950</v>
      </c>
      <c r="B1581" s="50">
        <f t="shared" ca="1" si="49"/>
        <v>-38.147436962995272</v>
      </c>
      <c r="D1581" s="82"/>
      <c r="F1581" s="10"/>
      <c r="G1581" s="11"/>
    </row>
    <row r="1582" spans="1:7" x14ac:dyDescent="0.2">
      <c r="A1582" s="57">
        <f t="shared" ca="1" si="48"/>
        <v>77000</v>
      </c>
      <c r="B1582" s="50">
        <f t="shared" ca="1" si="49"/>
        <v>-38.179248169448911</v>
      </c>
      <c r="D1582" s="82"/>
      <c r="F1582" s="10"/>
      <c r="G1582" s="11"/>
    </row>
    <row r="1583" spans="1:7" x14ac:dyDescent="0.2">
      <c r="A1583" s="57">
        <f t="shared" ca="1" si="48"/>
        <v>77050</v>
      </c>
      <c r="B1583" s="50">
        <f t="shared" ca="1" si="49"/>
        <v>-38.211315525165489</v>
      </c>
      <c r="D1583" s="82"/>
      <c r="F1583" s="10"/>
      <c r="G1583" s="11"/>
    </row>
    <row r="1584" spans="1:7" x14ac:dyDescent="0.2">
      <c r="A1584" s="57">
        <f t="shared" ca="1" si="48"/>
        <v>77100</v>
      </c>
      <c r="B1584" s="50">
        <f t="shared" ca="1" si="49"/>
        <v>-38.243638846828333</v>
      </c>
      <c r="D1584" s="82"/>
      <c r="F1584" s="10"/>
      <c r="G1584" s="11"/>
    </row>
    <row r="1585" spans="1:7" x14ac:dyDescent="0.2">
      <c r="A1585" s="57">
        <f t="shared" ca="1" si="48"/>
        <v>77150</v>
      </c>
      <c r="B1585" s="50">
        <f t="shared" ca="1" si="49"/>
        <v>-38.276217962915652</v>
      </c>
      <c r="D1585" s="82"/>
      <c r="F1585" s="10"/>
      <c r="G1585" s="11"/>
    </row>
    <row r="1586" spans="1:7" x14ac:dyDescent="0.2">
      <c r="A1586" s="57">
        <f t="shared" ca="1" si="48"/>
        <v>77200</v>
      </c>
      <c r="B1586" s="50">
        <f t="shared" ca="1" si="49"/>
        <v>-38.309052713652903</v>
      </c>
      <c r="D1586" s="82"/>
      <c r="F1586" s="10"/>
      <c r="G1586" s="11"/>
    </row>
    <row r="1587" spans="1:7" x14ac:dyDescent="0.2">
      <c r="A1587" s="57">
        <f t="shared" ca="1" si="48"/>
        <v>77250</v>
      </c>
      <c r="B1587" s="50">
        <f t="shared" ca="1" si="49"/>
        <v>-38.342142950967315</v>
      </c>
      <c r="D1587" s="82"/>
      <c r="F1587" s="10"/>
      <c r="G1587" s="11"/>
    </row>
    <row r="1588" spans="1:7" x14ac:dyDescent="0.2">
      <c r="A1588" s="57">
        <f t="shared" ca="1" si="48"/>
        <v>77300</v>
      </c>
      <c r="B1588" s="50">
        <f t="shared" ca="1" si="49"/>
        <v>-38.375488538445104</v>
      </c>
      <c r="D1588" s="82"/>
      <c r="F1588" s="10"/>
      <c r="G1588" s="11"/>
    </row>
    <row r="1589" spans="1:7" x14ac:dyDescent="0.2">
      <c r="A1589" s="57">
        <f t="shared" ca="1" si="48"/>
        <v>77350</v>
      </c>
      <c r="B1589" s="50">
        <f t="shared" ca="1" si="49"/>
        <v>-38.409089351290937</v>
      </c>
      <c r="D1589" s="82"/>
      <c r="F1589" s="10"/>
      <c r="G1589" s="11"/>
    </row>
    <row r="1590" spans="1:7" x14ac:dyDescent="0.2">
      <c r="A1590" s="57">
        <f t="shared" ca="1" si="48"/>
        <v>77400</v>
      </c>
      <c r="B1590" s="50">
        <f t="shared" ca="1" si="49"/>
        <v>-38.442945276289755</v>
      </c>
      <c r="D1590" s="82"/>
      <c r="F1590" s="10"/>
      <c r="G1590" s="11"/>
    </row>
    <row r="1591" spans="1:7" x14ac:dyDescent="0.2">
      <c r="A1591" s="57">
        <f t="shared" ca="1" si="48"/>
        <v>77450</v>
      </c>
      <c r="B1591" s="50">
        <f t="shared" ca="1" si="49"/>
        <v>-38.477056211771234</v>
      </c>
      <c r="D1591" s="82"/>
      <c r="F1591" s="10"/>
      <c r="G1591" s="11"/>
    </row>
    <row r="1592" spans="1:7" x14ac:dyDescent="0.2">
      <c r="A1592" s="57">
        <f t="shared" ca="1" si="48"/>
        <v>77500</v>
      </c>
      <c r="B1592" s="50">
        <f t="shared" ca="1" si="49"/>
        <v>-38.511422067576284</v>
      </c>
      <c r="D1592" s="82"/>
      <c r="F1592" s="10"/>
      <c r="G1592" s="11"/>
    </row>
    <row r="1593" spans="1:7" x14ac:dyDescent="0.2">
      <c r="A1593" s="57">
        <f t="shared" ca="1" si="48"/>
        <v>77550</v>
      </c>
      <c r="B1593" s="50">
        <f t="shared" ca="1" si="49"/>
        <v>-38.546042765026094</v>
      </c>
      <c r="D1593" s="82"/>
      <c r="F1593" s="10"/>
      <c r="G1593" s="11"/>
    </row>
    <row r="1594" spans="1:7" x14ac:dyDescent="0.2">
      <c r="A1594" s="57">
        <f t="shared" ca="1" si="48"/>
        <v>77600</v>
      </c>
      <c r="B1594" s="50">
        <f t="shared" ca="1" si="49"/>
        <v>-38.58091823689351</v>
      </c>
      <c r="D1594" s="82"/>
      <c r="F1594" s="10"/>
      <c r="G1594" s="11"/>
    </row>
    <row r="1595" spans="1:7" x14ac:dyDescent="0.2">
      <c r="A1595" s="57">
        <f t="shared" ca="1" si="48"/>
        <v>77650</v>
      </c>
      <c r="B1595" s="50">
        <f t="shared" ca="1" si="49"/>
        <v>-38.616048427376612</v>
      </c>
      <c r="D1595" s="82"/>
      <c r="F1595" s="10"/>
      <c r="G1595" s="11"/>
    </row>
    <row r="1596" spans="1:7" x14ac:dyDescent="0.2">
      <c r="A1596" s="57">
        <f t="shared" ca="1" si="48"/>
        <v>77700</v>
      </c>
      <c r="B1596" s="50">
        <f t="shared" ca="1" si="49"/>
        <v>-38.651433292074756</v>
      </c>
      <c r="D1596" s="82"/>
      <c r="F1596" s="10"/>
      <c r="G1596" s="11"/>
    </row>
    <row r="1597" spans="1:7" x14ac:dyDescent="0.2">
      <c r="A1597" s="57">
        <f t="shared" ca="1" si="48"/>
        <v>77750</v>
      </c>
      <c r="B1597" s="50">
        <f t="shared" ca="1" si="49"/>
        <v>-38.687072797966763</v>
      </c>
      <c r="D1597" s="82"/>
      <c r="F1597" s="10"/>
      <c r="G1597" s="11"/>
    </row>
    <row r="1598" spans="1:7" x14ac:dyDescent="0.2">
      <c r="A1598" s="57">
        <f t="shared" ca="1" si="48"/>
        <v>77800</v>
      </c>
      <c r="B1598" s="50">
        <f t="shared" ca="1" si="49"/>
        <v>-38.722966923391532</v>
      </c>
      <c r="D1598" s="82"/>
      <c r="F1598" s="10"/>
      <c r="G1598" s="11"/>
    </row>
    <row r="1599" spans="1:7" x14ac:dyDescent="0.2">
      <c r="A1599" s="57">
        <f t="shared" ca="1" si="48"/>
        <v>77850</v>
      </c>
      <c r="B1599" s="50">
        <f t="shared" ca="1" si="49"/>
        <v>-38.759115658030851</v>
      </c>
      <c r="D1599" s="82"/>
      <c r="F1599" s="10"/>
      <c r="G1599" s="11"/>
    </row>
    <row r="1600" spans="1:7" x14ac:dyDescent="0.2">
      <c r="A1600" s="57">
        <f t="shared" ca="1" si="48"/>
        <v>77900</v>
      </c>
      <c r="B1600" s="50">
        <f t="shared" ca="1" si="49"/>
        <v>-38.795519002894501</v>
      </c>
      <c r="D1600" s="82"/>
      <c r="F1600" s="10"/>
      <c r="G1600" s="11"/>
    </row>
    <row r="1601" spans="1:7" x14ac:dyDescent="0.2">
      <c r="A1601" s="57">
        <f t="shared" ca="1" si="48"/>
        <v>77950</v>
      </c>
      <c r="B1601" s="50">
        <f t="shared" ca="1" si="49"/>
        <v>-38.83217697030765</v>
      </c>
      <c r="D1601" s="82"/>
      <c r="F1601" s="10"/>
      <c r="G1601" s="11"/>
    </row>
    <row r="1602" spans="1:7" x14ac:dyDescent="0.2">
      <c r="A1602" s="57">
        <f t="shared" ca="1" si="48"/>
        <v>78000</v>
      </c>
      <c r="B1602" s="50">
        <f t="shared" ca="1" si="49"/>
        <v>-38.869089583900461</v>
      </c>
      <c r="D1602" s="82"/>
      <c r="F1602" s="10"/>
      <c r="G1602" s="11"/>
    </row>
    <row r="1603" spans="1:7" x14ac:dyDescent="0.2">
      <c r="A1603" s="57">
        <f t="shared" ca="1" si="48"/>
        <v>78050</v>
      </c>
      <c r="B1603" s="50">
        <f t="shared" ca="1" si="49"/>
        <v>-38.906256878600011</v>
      </c>
      <c r="D1603" s="82"/>
      <c r="F1603" s="10"/>
      <c r="G1603" s="11"/>
    </row>
    <row r="1604" spans="1:7" x14ac:dyDescent="0.2">
      <c r="A1604" s="57">
        <f t="shared" ca="1" si="48"/>
        <v>78100</v>
      </c>
      <c r="B1604" s="50">
        <f t="shared" ca="1" si="49"/>
        <v>-38.943678900624434</v>
      </c>
      <c r="D1604" s="82"/>
      <c r="F1604" s="10"/>
      <c r="G1604" s="11"/>
    </row>
    <row r="1605" spans="1:7" x14ac:dyDescent="0.2">
      <c r="A1605" s="57">
        <f t="shared" ca="1" si="48"/>
        <v>78150</v>
      </c>
      <c r="B1605" s="50">
        <f t="shared" ca="1" si="49"/>
        <v>-38.981355707479281</v>
      </c>
      <c r="D1605" s="82"/>
      <c r="F1605" s="10"/>
      <c r="G1605" s="11"/>
    </row>
    <row r="1606" spans="1:7" x14ac:dyDescent="0.2">
      <c r="A1606" s="57">
        <f t="shared" ca="1" si="48"/>
        <v>78200</v>
      </c>
      <c r="B1606" s="50">
        <f t="shared" ca="1" si="49"/>
        <v>-39.019287367956196</v>
      </c>
      <c r="D1606" s="82"/>
      <c r="F1606" s="10"/>
      <c r="G1606" s="11"/>
    </row>
    <row r="1607" spans="1:7" x14ac:dyDescent="0.2">
      <c r="A1607" s="57">
        <f t="shared" ca="1" si="48"/>
        <v>78250</v>
      </c>
      <c r="B1607" s="50">
        <f t="shared" ca="1" si="49"/>
        <v>-39.057473962133791</v>
      </c>
      <c r="D1607" s="82"/>
      <c r="F1607" s="10"/>
      <c r="G1607" s="11"/>
    </row>
    <row r="1608" spans="1:7" x14ac:dyDescent="0.2">
      <c r="A1608" s="57">
        <f t="shared" ca="1" si="48"/>
        <v>78300</v>
      </c>
      <c r="B1608" s="50">
        <f t="shared" ca="1" si="49"/>
        <v>-39.095915581380773</v>
      </c>
      <c r="D1608" s="82"/>
      <c r="F1608" s="10"/>
      <c r="G1608" s="11"/>
    </row>
    <row r="1609" spans="1:7" x14ac:dyDescent="0.2">
      <c r="A1609" s="57">
        <f t="shared" ca="1" si="48"/>
        <v>78350</v>
      </c>
      <c r="B1609" s="50">
        <f t="shared" ca="1" si="49"/>
        <v>-39.134612328361357</v>
      </c>
      <c r="D1609" s="82"/>
      <c r="F1609" s="10"/>
      <c r="G1609" s="11"/>
    </row>
    <row r="1610" spans="1:7" x14ac:dyDescent="0.2">
      <c r="A1610" s="57">
        <f t="shared" ca="1" si="48"/>
        <v>78400</v>
      </c>
      <c r="B1610" s="50">
        <f t="shared" ca="1" si="49"/>
        <v>-39.173564317042825</v>
      </c>
      <c r="D1610" s="82"/>
      <c r="F1610" s="10"/>
      <c r="G1610" s="11"/>
    </row>
    <row r="1611" spans="1:7" x14ac:dyDescent="0.2">
      <c r="A1611" s="57">
        <f t="shared" ca="1" si="48"/>
        <v>78450</v>
      </c>
      <c r="B1611" s="50">
        <f t="shared" ca="1" si="49"/>
        <v>-39.212771672705514</v>
      </c>
      <c r="D1611" s="82"/>
      <c r="F1611" s="10"/>
      <c r="G1611" s="11"/>
    </row>
    <row r="1612" spans="1:7" x14ac:dyDescent="0.2">
      <c r="A1612" s="57">
        <f t="shared" ca="1" si="48"/>
        <v>78500</v>
      </c>
      <c r="B1612" s="50">
        <f t="shared" ca="1" si="49"/>
        <v>-39.252234531954826</v>
      </c>
      <c r="D1612" s="82"/>
      <c r="F1612" s="10"/>
      <c r="G1612" s="11"/>
    </row>
    <row r="1613" spans="1:7" x14ac:dyDescent="0.2">
      <c r="A1613" s="57">
        <f t="shared" ca="1" si="48"/>
        <v>78550</v>
      </c>
      <c r="B1613" s="50">
        <f t="shared" ca="1" si="49"/>
        <v>-39.291953042735763</v>
      </c>
      <c r="D1613" s="82"/>
      <c r="F1613" s="10"/>
      <c r="G1613" s="11"/>
    </row>
    <row r="1614" spans="1:7" x14ac:dyDescent="0.2">
      <c r="A1614" s="57">
        <f t="shared" ca="1" si="48"/>
        <v>78600</v>
      </c>
      <c r="B1614" s="50">
        <f t="shared" ca="1" si="49"/>
        <v>-39.331927364349511</v>
      </c>
      <c r="D1614" s="82"/>
      <c r="F1614" s="10"/>
      <c r="G1614" s="11"/>
    </row>
    <row r="1615" spans="1:7" x14ac:dyDescent="0.2">
      <c r="A1615" s="57">
        <f t="shared" ca="1" si="48"/>
        <v>78650</v>
      </c>
      <c r="B1615" s="50">
        <f t="shared" ca="1" si="49"/>
        <v>-39.372157667472372</v>
      </c>
      <c r="D1615" s="82"/>
      <c r="F1615" s="10"/>
      <c r="G1615" s="11"/>
    </row>
    <row r="1616" spans="1:7" x14ac:dyDescent="0.2">
      <c r="A1616" s="57">
        <f t="shared" ca="1" si="48"/>
        <v>78700</v>
      </c>
      <c r="B1616" s="50">
        <f t="shared" ca="1" si="49"/>
        <v>-39.41264413417705</v>
      </c>
      <c r="D1616" s="82"/>
      <c r="F1616" s="10"/>
      <c r="G1616" s="11"/>
    </row>
    <row r="1617" spans="1:7" x14ac:dyDescent="0.2">
      <c r="A1617" s="57">
        <f t="shared" ca="1" si="48"/>
        <v>78750</v>
      </c>
      <c r="B1617" s="50">
        <f t="shared" ca="1" si="49"/>
        <v>-39.453386957956099</v>
      </c>
      <c r="D1617" s="82"/>
      <c r="F1617" s="10"/>
      <c r="G1617" s="11"/>
    </row>
    <row r="1618" spans="1:7" x14ac:dyDescent="0.2">
      <c r="A1618" s="57">
        <f t="shared" ca="1" si="48"/>
        <v>78800</v>
      </c>
      <c r="B1618" s="50">
        <f t="shared" ca="1" si="49"/>
        <v>-39.494386343747799</v>
      </c>
      <c r="D1618" s="82"/>
      <c r="F1618" s="10"/>
      <c r="G1618" s="11"/>
    </row>
    <row r="1619" spans="1:7" x14ac:dyDescent="0.2">
      <c r="A1619" s="57">
        <f t="shared" ca="1" si="48"/>
        <v>78850</v>
      </c>
      <c r="B1619" s="50">
        <f t="shared" ca="1" si="49"/>
        <v>-39.535642507964226</v>
      </c>
      <c r="D1619" s="82"/>
      <c r="F1619" s="10"/>
      <c r="G1619" s="11"/>
    </row>
    <row r="1620" spans="1:7" x14ac:dyDescent="0.2">
      <c r="A1620" s="57">
        <f t="shared" ca="1" si="48"/>
        <v>78900</v>
      </c>
      <c r="B1620" s="50">
        <f t="shared" ca="1" si="49"/>
        <v>-39.577155678521699</v>
      </c>
      <c r="D1620" s="82"/>
      <c r="F1620" s="10"/>
      <c r="G1620" s="11"/>
    </row>
    <row r="1621" spans="1:7" x14ac:dyDescent="0.2">
      <c r="A1621" s="57">
        <f t="shared" ca="1" si="48"/>
        <v>78950</v>
      </c>
      <c r="B1621" s="50">
        <f t="shared" ca="1" si="49"/>
        <v>-39.618926094873643</v>
      </c>
      <c r="D1621" s="82"/>
      <c r="F1621" s="10"/>
      <c r="G1621" s="11"/>
    </row>
    <row r="1622" spans="1:7" x14ac:dyDescent="0.2">
      <c r="A1622" s="57">
        <f t="shared" ca="1" si="48"/>
        <v>79000</v>
      </c>
      <c r="B1622" s="50">
        <f t="shared" ca="1" si="49"/>
        <v>-39.660954008045579</v>
      </c>
      <c r="D1622" s="82"/>
      <c r="F1622" s="10"/>
      <c r="G1622" s="11"/>
    </row>
    <row r="1623" spans="1:7" x14ac:dyDescent="0.2">
      <c r="A1623" s="57">
        <f t="shared" ca="1" si="48"/>
        <v>79050</v>
      </c>
      <c r="B1623" s="50">
        <f t="shared" ca="1" si="49"/>
        <v>-39.703239680672759</v>
      </c>
      <c r="D1623" s="82"/>
      <c r="F1623" s="10"/>
      <c r="G1623" s="11"/>
    </row>
    <row r="1624" spans="1:7" x14ac:dyDescent="0.2">
      <c r="A1624" s="57">
        <f t="shared" ca="1" si="48"/>
        <v>79100</v>
      </c>
      <c r="B1624" s="50">
        <f t="shared" ca="1" si="49"/>
        <v>-39.745783387039978</v>
      </c>
      <c r="D1624" s="82"/>
      <c r="F1624" s="10"/>
      <c r="G1624" s="11"/>
    </row>
    <row r="1625" spans="1:7" x14ac:dyDescent="0.2">
      <c r="A1625" s="57">
        <f t="shared" ca="1" si="48"/>
        <v>79150</v>
      </c>
      <c r="B1625" s="50">
        <f t="shared" ca="1" si="49"/>
        <v>-39.788585413123819</v>
      </c>
      <c r="D1625" s="82"/>
      <c r="F1625" s="10"/>
      <c r="G1625" s="11"/>
    </row>
    <row r="1626" spans="1:7" x14ac:dyDescent="0.2">
      <c r="A1626" s="57">
        <f t="shared" ca="1" si="48"/>
        <v>79200</v>
      </c>
      <c r="B1626" s="50">
        <f t="shared" ca="1" si="49"/>
        <v>-39.831646056637425</v>
      </c>
      <c r="D1626" s="82"/>
      <c r="F1626" s="10"/>
      <c r="G1626" s="11"/>
    </row>
    <row r="1627" spans="1:7" x14ac:dyDescent="0.2">
      <c r="A1627" s="57">
        <f t="shared" ca="1" si="48"/>
        <v>79250</v>
      </c>
      <c r="B1627" s="50">
        <f t="shared" ca="1" si="49"/>
        <v>-39.874965627077515</v>
      </c>
      <c r="D1627" s="82"/>
      <c r="F1627" s="10"/>
      <c r="G1627" s="11"/>
    </row>
    <row r="1628" spans="1:7" x14ac:dyDescent="0.2">
      <c r="A1628" s="57">
        <f t="shared" ca="1" si="48"/>
        <v>79300</v>
      </c>
      <c r="B1628" s="50">
        <f t="shared" ca="1" si="49"/>
        <v>-39.918544445774046</v>
      </c>
      <c r="D1628" s="82"/>
      <c r="F1628" s="10"/>
      <c r="G1628" s="11"/>
    </row>
    <row r="1629" spans="1:7" x14ac:dyDescent="0.2">
      <c r="A1629" s="57">
        <f t="shared" ca="1" si="48"/>
        <v>79350</v>
      </c>
      <c r="B1629" s="50">
        <f t="shared" ca="1" si="49"/>
        <v>-39.962382845942265</v>
      </c>
      <c r="D1629" s="82"/>
      <c r="F1629" s="10"/>
      <c r="G1629" s="11"/>
    </row>
    <row r="1630" spans="1:7" x14ac:dyDescent="0.2">
      <c r="A1630" s="57">
        <f t="shared" ca="1" si="48"/>
        <v>79400</v>
      </c>
      <c r="B1630" s="50">
        <f t="shared" ca="1" si="49"/>
        <v>-40.006481172737189</v>
      </c>
      <c r="D1630" s="82"/>
      <c r="F1630" s="10"/>
      <c r="G1630" s="11"/>
    </row>
    <row r="1631" spans="1:7" x14ac:dyDescent="0.2">
      <c r="A1631" s="57">
        <f t="shared" ca="1" si="48"/>
        <v>79450</v>
      </c>
      <c r="B1631" s="50">
        <f t="shared" ca="1" si="49"/>
        <v>-40.050839783310749</v>
      </c>
      <c r="D1631" s="82"/>
      <c r="F1631" s="10"/>
      <c r="G1631" s="11"/>
    </row>
    <row r="1632" spans="1:7" x14ac:dyDescent="0.2">
      <c r="A1632" s="57">
        <f t="shared" ca="1" si="48"/>
        <v>79500</v>
      </c>
      <c r="B1632" s="50">
        <f t="shared" ca="1" si="49"/>
        <v>-40.095459046871369</v>
      </c>
      <c r="D1632" s="82"/>
      <c r="F1632" s="10"/>
      <c r="G1632" s="11"/>
    </row>
    <row r="1633" spans="1:7" x14ac:dyDescent="0.2">
      <c r="A1633" s="57">
        <f t="shared" ca="1" si="48"/>
        <v>79550</v>
      </c>
      <c r="B1633" s="50">
        <f t="shared" ca="1" si="49"/>
        <v>-40.140339344746195</v>
      </c>
      <c r="D1633" s="82"/>
      <c r="F1633" s="10"/>
      <c r="G1633" s="11"/>
    </row>
    <row r="1634" spans="1:7" x14ac:dyDescent="0.2">
      <c r="A1634" s="57">
        <f t="shared" ca="1" si="48"/>
        <v>79600</v>
      </c>
      <c r="B1634" s="50">
        <f t="shared" ca="1" si="49"/>
        <v>-40.185481070445903</v>
      </c>
      <c r="D1634" s="82"/>
      <c r="F1634" s="10"/>
      <c r="G1634" s="11"/>
    </row>
    <row r="1635" spans="1:7" x14ac:dyDescent="0.2">
      <c r="A1635" s="57">
        <f t="shared" ca="1" si="48"/>
        <v>79650</v>
      </c>
      <c r="B1635" s="50">
        <f t="shared" ca="1" si="49"/>
        <v>-40.230884629732003</v>
      </c>
      <c r="D1635" s="82"/>
      <c r="F1635" s="10"/>
      <c r="G1635" s="11"/>
    </row>
    <row r="1636" spans="1:7" x14ac:dyDescent="0.2">
      <c r="A1636" s="57">
        <f t="shared" ca="1" si="48"/>
        <v>79700</v>
      </c>
      <c r="B1636" s="50">
        <f t="shared" ca="1" si="49"/>
        <v>-40.276550440687096</v>
      </c>
      <c r="D1636" s="82"/>
      <c r="F1636" s="10"/>
      <c r="G1636" s="11"/>
    </row>
    <row r="1637" spans="1:7" x14ac:dyDescent="0.2">
      <c r="A1637" s="57">
        <f t="shared" ca="1" si="48"/>
        <v>79750</v>
      </c>
      <c r="B1637" s="50">
        <f t="shared" ca="1" si="49"/>
        <v>-40.322478933787558</v>
      </c>
      <c r="D1637" s="82"/>
      <c r="F1637" s="10"/>
      <c r="G1637" s="11"/>
    </row>
    <row r="1638" spans="1:7" x14ac:dyDescent="0.2">
      <c r="A1638" s="57">
        <f t="shared" ca="1" si="48"/>
        <v>79800</v>
      </c>
      <c r="B1638" s="50">
        <f t="shared" ca="1" si="49"/>
        <v>-40.36867055197898</v>
      </c>
      <c r="D1638" s="82"/>
      <c r="F1638" s="10"/>
      <c r="G1638" s="11"/>
    </row>
    <row r="1639" spans="1:7" x14ac:dyDescent="0.2">
      <c r="A1639" s="57">
        <f t="shared" ca="1" si="48"/>
        <v>79850</v>
      </c>
      <c r="B1639" s="50">
        <f t="shared" ca="1" si="49"/>
        <v>-40.415125750754513</v>
      </c>
      <c r="D1639" s="82"/>
      <c r="F1639" s="10"/>
      <c r="G1639" s="11"/>
    </row>
    <row r="1640" spans="1:7" x14ac:dyDescent="0.2">
      <c r="A1640" s="57">
        <f t="shared" ca="1" si="48"/>
        <v>79900</v>
      </c>
      <c r="B1640" s="50">
        <f t="shared" ca="1" si="49"/>
        <v>-40.461844998235833</v>
      </c>
      <c r="D1640" s="82"/>
      <c r="F1640" s="10"/>
      <c r="G1640" s="11"/>
    </row>
    <row r="1641" spans="1:7" x14ac:dyDescent="0.2">
      <c r="A1641" s="57">
        <f t="shared" ca="1" si="48"/>
        <v>79950</v>
      </c>
      <c r="B1641" s="50">
        <f t="shared" ca="1" si="49"/>
        <v>-40.508828775257093</v>
      </c>
      <c r="D1641" s="82"/>
      <c r="F1641" s="10"/>
      <c r="G1641" s="11"/>
    </row>
    <row r="1642" spans="1:7" x14ac:dyDescent="0.2">
      <c r="A1642" s="57">
        <f t="shared" ca="1" si="48"/>
        <v>80000</v>
      </c>
      <c r="B1642" s="50">
        <f t="shared" ca="1" si="49"/>
        <v>-40.556077575451596</v>
      </c>
      <c r="D1642" s="82"/>
      <c r="F1642" s="10"/>
      <c r="G1642" s="11"/>
    </row>
    <row r="1643" spans="1:7" x14ac:dyDescent="0.2">
      <c r="A1643" s="57">
        <f t="shared" ref="A1643:A1706" ca="1" si="50">OFFSET(A1643,-1,0)+f_stop/5000</f>
        <v>80050</v>
      </c>
      <c r="B1643" s="50">
        <f t="shared" ref="B1643:B1706" ca="1" si="51">20*LOG(ABS(   (1/f_dec*SIN(f_dec*$A1643/Fm*PI())/SIN($A1643/Fm*PI()))^(order-2) * (1/f_dec2*SIN(f_dec2*$A1643/Fm*PI())/SIN($A1643/Fm*PI())) *  (1/(f_dec*n_avg)*SIN((f_dec*n_avg)*$A1643/Fm*PI())/SIN($A1643/Fm*PI()))    ))</f>
        <v>-40.603591905341361</v>
      </c>
      <c r="D1643" s="82"/>
      <c r="F1643" s="10"/>
      <c r="G1643" s="11"/>
    </row>
    <row r="1644" spans="1:7" x14ac:dyDescent="0.2">
      <c r="A1644" s="57">
        <f t="shared" ca="1" si="50"/>
        <v>80100</v>
      </c>
      <c r="B1644" s="50">
        <f t="shared" ca="1" si="51"/>
        <v>-40.651372284429868</v>
      </c>
      <c r="D1644" s="82"/>
      <c r="F1644" s="10"/>
      <c r="G1644" s="11"/>
    </row>
    <row r="1645" spans="1:7" x14ac:dyDescent="0.2">
      <c r="A1645" s="57">
        <f t="shared" ca="1" si="50"/>
        <v>80150</v>
      </c>
      <c r="B1645" s="50">
        <f t="shared" ca="1" si="51"/>
        <v>-40.699419245297463</v>
      </c>
      <c r="D1645" s="82"/>
      <c r="F1645" s="10"/>
      <c r="G1645" s="11"/>
    </row>
    <row r="1646" spans="1:7" x14ac:dyDescent="0.2">
      <c r="A1646" s="57">
        <f t="shared" ca="1" si="50"/>
        <v>80200</v>
      </c>
      <c r="B1646" s="50">
        <f t="shared" ca="1" si="51"/>
        <v>-40.747733333700047</v>
      </c>
      <c r="D1646" s="82"/>
      <c r="F1646" s="10"/>
      <c r="G1646" s="11"/>
    </row>
    <row r="1647" spans="1:7" x14ac:dyDescent="0.2">
      <c r="A1647" s="57">
        <f t="shared" ca="1" si="50"/>
        <v>80250</v>
      </c>
      <c r="B1647" s="50">
        <f t="shared" ca="1" si="51"/>
        <v>-40.796315108670747</v>
      </c>
      <c r="D1647" s="82"/>
      <c r="F1647" s="10"/>
      <c r="G1647" s="11"/>
    </row>
    <row r="1648" spans="1:7" x14ac:dyDescent="0.2">
      <c r="A1648" s="57">
        <f t="shared" ca="1" si="50"/>
        <v>80300</v>
      </c>
      <c r="B1648" s="50">
        <f t="shared" ca="1" si="51"/>
        <v>-40.845165142624623</v>
      </c>
      <c r="D1648" s="82"/>
      <c r="F1648" s="10"/>
      <c r="G1648" s="11"/>
    </row>
    <row r="1649" spans="1:7" x14ac:dyDescent="0.2">
      <c r="A1649" s="57">
        <f t="shared" ca="1" si="50"/>
        <v>80350</v>
      </c>
      <c r="B1649" s="50">
        <f t="shared" ca="1" si="51"/>
        <v>-40.894284021466746</v>
      </c>
      <c r="D1649" s="82"/>
      <c r="F1649" s="10"/>
      <c r="G1649" s="11"/>
    </row>
    <row r="1650" spans="1:7" x14ac:dyDescent="0.2">
      <c r="A1650" s="57">
        <f t="shared" ca="1" si="50"/>
        <v>80400</v>
      </c>
      <c r="B1650" s="50">
        <f t="shared" ca="1" si="51"/>
        <v>-40.943672344703259</v>
      </c>
      <c r="D1650" s="82"/>
      <c r="F1650" s="10"/>
      <c r="G1650" s="11"/>
    </row>
    <row r="1651" spans="1:7" x14ac:dyDescent="0.2">
      <c r="A1651" s="57">
        <f t="shared" ca="1" si="50"/>
        <v>80450</v>
      </c>
      <c r="B1651" s="50">
        <f t="shared" ca="1" si="51"/>
        <v>-40.993330725555957</v>
      </c>
      <c r="D1651" s="82"/>
      <c r="F1651" s="10"/>
      <c r="G1651" s="11"/>
    </row>
    <row r="1652" spans="1:7" x14ac:dyDescent="0.2">
      <c r="A1652" s="57">
        <f t="shared" ca="1" si="50"/>
        <v>80500</v>
      </c>
      <c r="B1652" s="50">
        <f t="shared" ca="1" si="51"/>
        <v>-41.043259791080011</v>
      </c>
      <c r="D1652" s="82"/>
      <c r="F1652" s="10"/>
      <c r="G1652" s="11"/>
    </row>
    <row r="1653" spans="1:7" x14ac:dyDescent="0.2">
      <c r="A1653" s="57">
        <f t="shared" ca="1" si="50"/>
        <v>80550</v>
      </c>
      <c r="B1653" s="50">
        <f t="shared" ca="1" si="51"/>
        <v>-41.093460182285135</v>
      </c>
      <c r="D1653" s="82"/>
      <c r="F1653" s="10"/>
      <c r="G1653" s="11"/>
    </row>
    <row r="1654" spans="1:7" x14ac:dyDescent="0.2">
      <c r="A1654" s="57">
        <f t="shared" ca="1" si="50"/>
        <v>80600</v>
      </c>
      <c r="B1654" s="50">
        <f t="shared" ca="1" si="51"/>
        <v>-41.143932554260147</v>
      </c>
      <c r="D1654" s="82"/>
      <c r="F1654" s="10"/>
      <c r="G1654" s="11"/>
    </row>
    <row r="1655" spans="1:7" x14ac:dyDescent="0.2">
      <c r="A1655" s="57">
        <f t="shared" ca="1" si="50"/>
        <v>80650</v>
      </c>
      <c r="B1655" s="50">
        <f t="shared" ca="1" si="51"/>
        <v>-41.194677576301174</v>
      </c>
      <c r="D1655" s="82"/>
      <c r="F1655" s="10"/>
      <c r="G1655" s="11"/>
    </row>
    <row r="1656" spans="1:7" x14ac:dyDescent="0.2">
      <c r="A1656" s="57">
        <f t="shared" ca="1" si="50"/>
        <v>80700</v>
      </c>
      <c r="B1656" s="50">
        <f t="shared" ca="1" si="51"/>
        <v>-41.245695932043262</v>
      </c>
      <c r="D1656" s="82"/>
      <c r="F1656" s="10"/>
      <c r="G1656" s="11"/>
    </row>
    <row r="1657" spans="1:7" x14ac:dyDescent="0.2">
      <c r="A1657" s="57">
        <f t="shared" ca="1" si="50"/>
        <v>80750</v>
      </c>
      <c r="B1657" s="50">
        <f t="shared" ca="1" si="51"/>
        <v>-41.296988319595599</v>
      </c>
      <c r="D1657" s="82"/>
      <c r="F1657" s="10"/>
      <c r="G1657" s="11"/>
    </row>
    <row r="1658" spans="1:7" x14ac:dyDescent="0.2">
      <c r="A1658" s="57">
        <f t="shared" ca="1" si="50"/>
        <v>80800</v>
      </c>
      <c r="B1658" s="50">
        <f t="shared" ca="1" si="51"/>
        <v>-41.348555451680625</v>
      </c>
      <c r="D1658" s="82"/>
      <c r="F1658" s="10"/>
      <c r="G1658" s="11"/>
    </row>
    <row r="1659" spans="1:7" x14ac:dyDescent="0.2">
      <c r="A1659" s="57">
        <f t="shared" ca="1" si="50"/>
        <v>80850</v>
      </c>
      <c r="B1659" s="50">
        <f t="shared" ca="1" si="51"/>
        <v>-41.400398055776691</v>
      </c>
      <c r="D1659" s="82"/>
      <c r="F1659" s="10"/>
      <c r="G1659" s="11"/>
    </row>
    <row r="1660" spans="1:7" x14ac:dyDescent="0.2">
      <c r="A1660" s="57">
        <f t="shared" ca="1" si="50"/>
        <v>80900</v>
      </c>
      <c r="B1660" s="50">
        <f t="shared" ca="1" si="51"/>
        <v>-41.452516874264532</v>
      </c>
      <c r="D1660" s="82"/>
      <c r="F1660" s="10"/>
      <c r="G1660" s="11"/>
    </row>
    <row r="1661" spans="1:7" x14ac:dyDescent="0.2">
      <c r="A1661" s="57">
        <f t="shared" ca="1" si="50"/>
        <v>80950</v>
      </c>
      <c r="B1661" s="50">
        <f t="shared" ca="1" si="51"/>
        <v>-41.504912664577908</v>
      </c>
      <c r="D1661" s="82"/>
      <c r="F1661" s="10"/>
      <c r="G1661" s="11"/>
    </row>
    <row r="1662" spans="1:7" x14ac:dyDescent="0.2">
      <c r="A1662" s="57">
        <f t="shared" ca="1" si="50"/>
        <v>81000</v>
      </c>
      <c r="B1662" s="50">
        <f t="shared" ca="1" si="51"/>
        <v>-41.557586199357857</v>
      </c>
      <c r="D1662" s="82"/>
      <c r="F1662" s="10"/>
      <c r="G1662" s="11"/>
    </row>
    <row r="1663" spans="1:7" x14ac:dyDescent="0.2">
      <c r="A1663" s="57">
        <f t="shared" ca="1" si="50"/>
        <v>81050</v>
      </c>
      <c r="B1663" s="50">
        <f t="shared" ca="1" si="51"/>
        <v>-41.61053826661125</v>
      </c>
      <c r="D1663" s="82"/>
      <c r="F1663" s="10"/>
      <c r="G1663" s="11"/>
    </row>
    <row r="1664" spans="1:7" x14ac:dyDescent="0.2">
      <c r="A1664" s="57">
        <f t="shared" ca="1" si="50"/>
        <v>81100</v>
      </c>
      <c r="B1664" s="50">
        <f t="shared" ca="1" si="51"/>
        <v>-41.663769669873403</v>
      </c>
      <c r="D1664" s="82"/>
      <c r="F1664" s="10"/>
      <c r="G1664" s="11"/>
    </row>
    <row r="1665" spans="1:7" x14ac:dyDescent="0.2">
      <c r="A1665" s="57">
        <f t="shared" ca="1" si="50"/>
        <v>81150</v>
      </c>
      <c r="B1665" s="50">
        <f t="shared" ca="1" si="51"/>
        <v>-41.717281228374794</v>
      </c>
      <c r="D1665" s="82"/>
      <c r="F1665" s="10"/>
      <c r="G1665" s="11"/>
    </row>
    <row r="1666" spans="1:7" x14ac:dyDescent="0.2">
      <c r="A1666" s="57">
        <f t="shared" ca="1" si="50"/>
        <v>81200</v>
      </c>
      <c r="B1666" s="50">
        <f t="shared" ca="1" si="51"/>
        <v>-41.771073777212308</v>
      </c>
      <c r="D1666" s="82"/>
      <c r="F1666" s="10"/>
      <c r="G1666" s="11"/>
    </row>
    <row r="1667" spans="1:7" x14ac:dyDescent="0.2">
      <c r="A1667" s="57">
        <f t="shared" ca="1" si="50"/>
        <v>81250</v>
      </c>
      <c r="B1667" s="50">
        <f t="shared" ca="1" si="51"/>
        <v>-41.825148167524574</v>
      </c>
      <c r="D1667" s="82"/>
      <c r="F1667" s="10"/>
      <c r="G1667" s="11"/>
    </row>
    <row r="1668" spans="1:7" x14ac:dyDescent="0.2">
      <c r="A1668" s="57">
        <f t="shared" ca="1" si="50"/>
        <v>81300</v>
      </c>
      <c r="B1668" s="50">
        <f t="shared" ca="1" si="51"/>
        <v>-41.879505266671949</v>
      </c>
      <c r="D1668" s="82"/>
      <c r="F1668" s="10"/>
      <c r="G1668" s="11"/>
    </row>
    <row r="1669" spans="1:7" x14ac:dyDescent="0.2">
      <c r="A1669" s="57">
        <f t="shared" ca="1" si="50"/>
        <v>81350</v>
      </c>
      <c r="B1669" s="50">
        <f t="shared" ca="1" si="51"/>
        <v>-41.934145958421126</v>
      </c>
      <c r="D1669" s="82"/>
      <c r="F1669" s="10"/>
      <c r="G1669" s="11"/>
    </row>
    <row r="1670" spans="1:7" x14ac:dyDescent="0.2">
      <c r="A1670" s="57">
        <f t="shared" ca="1" si="50"/>
        <v>81400</v>
      </c>
      <c r="B1670" s="50">
        <f t="shared" ca="1" si="51"/>
        <v>-41.989071143134112</v>
      </c>
      <c r="D1670" s="82"/>
      <c r="F1670" s="10"/>
      <c r="G1670" s="11"/>
    </row>
    <row r="1671" spans="1:7" x14ac:dyDescent="0.2">
      <c r="A1671" s="57">
        <f t="shared" ca="1" si="50"/>
        <v>81450</v>
      </c>
      <c r="B1671" s="50">
        <f t="shared" ca="1" si="51"/>
        <v>-42.044281737962322</v>
      </c>
      <c r="D1671" s="82"/>
      <c r="F1671" s="10"/>
      <c r="G1671" s="11"/>
    </row>
    <row r="1672" spans="1:7" x14ac:dyDescent="0.2">
      <c r="A1672" s="57">
        <f t="shared" ca="1" si="50"/>
        <v>81500</v>
      </c>
      <c r="B1672" s="50">
        <f t="shared" ca="1" si="51"/>
        <v>-42.099778677045251</v>
      </c>
      <c r="D1672" s="82"/>
      <c r="F1672" s="10"/>
      <c r="G1672" s="11"/>
    </row>
    <row r="1673" spans="1:7" x14ac:dyDescent="0.2">
      <c r="A1673" s="57">
        <f t="shared" ca="1" si="50"/>
        <v>81550</v>
      </c>
      <c r="B1673" s="50">
        <f t="shared" ca="1" si="51"/>
        <v>-42.155562911714185</v>
      </c>
      <c r="D1673" s="82"/>
      <c r="F1673" s="10"/>
      <c r="G1673" s="11"/>
    </row>
    <row r="1674" spans="1:7" x14ac:dyDescent="0.2">
      <c r="A1674" s="57">
        <f t="shared" ca="1" si="50"/>
        <v>81600</v>
      </c>
      <c r="B1674" s="50">
        <f t="shared" ca="1" si="51"/>
        <v>-42.211635410701085</v>
      </c>
      <c r="D1674" s="82"/>
      <c r="F1674" s="10"/>
      <c r="G1674" s="11"/>
    </row>
    <row r="1675" spans="1:7" x14ac:dyDescent="0.2">
      <c r="A1675" s="57">
        <f t="shared" ca="1" si="50"/>
        <v>81650</v>
      </c>
      <c r="B1675" s="50">
        <f t="shared" ca="1" si="51"/>
        <v>-42.267997160352451</v>
      </c>
      <c r="D1675" s="82"/>
      <c r="F1675" s="10"/>
      <c r="G1675" s="11"/>
    </row>
    <row r="1676" spans="1:7" x14ac:dyDescent="0.2">
      <c r="A1676" s="57">
        <f t="shared" ca="1" si="50"/>
        <v>81700</v>
      </c>
      <c r="B1676" s="50">
        <f t="shared" ca="1" si="51"/>
        <v>-42.324649164848658</v>
      </c>
      <c r="D1676" s="82"/>
      <c r="F1676" s="10"/>
      <c r="G1676" s="11"/>
    </row>
    <row r="1677" spans="1:7" x14ac:dyDescent="0.2">
      <c r="A1677" s="57">
        <f t="shared" ca="1" si="50"/>
        <v>81750</v>
      </c>
      <c r="B1677" s="50">
        <f t="shared" ca="1" si="51"/>
        <v>-42.381592446428662</v>
      </c>
      <c r="D1677" s="82"/>
      <c r="F1677" s="10"/>
      <c r="G1677" s="11"/>
    </row>
    <row r="1678" spans="1:7" x14ac:dyDescent="0.2">
      <c r="A1678" s="57">
        <f t="shared" ca="1" si="50"/>
        <v>81800</v>
      </c>
      <c r="B1678" s="50">
        <f t="shared" ca="1" si="51"/>
        <v>-42.438828045620063</v>
      </c>
      <c r="D1678" s="82"/>
      <c r="F1678" s="10"/>
      <c r="G1678" s="11"/>
    </row>
    <row r="1679" spans="1:7" x14ac:dyDescent="0.2">
      <c r="A1679" s="57">
        <f t="shared" ca="1" si="50"/>
        <v>81850</v>
      </c>
      <c r="B1679" s="50">
        <f t="shared" ca="1" si="51"/>
        <v>-42.496357021475134</v>
      </c>
      <c r="D1679" s="82"/>
      <c r="F1679" s="10"/>
      <c r="G1679" s="11"/>
    </row>
    <row r="1680" spans="1:7" x14ac:dyDescent="0.2">
      <c r="A1680" s="57">
        <f t="shared" ca="1" si="50"/>
        <v>81900</v>
      </c>
      <c r="B1680" s="50">
        <f t="shared" ca="1" si="51"/>
        <v>-42.5541804518123</v>
      </c>
      <c r="D1680" s="82"/>
      <c r="F1680" s="10"/>
      <c r="G1680" s="11"/>
    </row>
    <row r="1681" spans="1:7" x14ac:dyDescent="0.2">
      <c r="A1681" s="57">
        <f t="shared" ca="1" si="50"/>
        <v>81950</v>
      </c>
      <c r="B1681" s="50">
        <f t="shared" ca="1" si="51"/>
        <v>-42.612299433463896</v>
      </c>
      <c r="D1681" s="82"/>
      <c r="F1681" s="10"/>
      <c r="G1681" s="11"/>
    </row>
    <row r="1682" spans="1:7" x14ac:dyDescent="0.2">
      <c r="A1682" s="57">
        <f t="shared" ca="1" si="50"/>
        <v>82000</v>
      </c>
      <c r="B1682" s="50">
        <f t="shared" ca="1" si="51"/>
        <v>-42.67071508252964</v>
      </c>
      <c r="D1682" s="82"/>
      <c r="F1682" s="10"/>
      <c r="G1682" s="11"/>
    </row>
    <row r="1683" spans="1:7" x14ac:dyDescent="0.2">
      <c r="A1683" s="57">
        <f t="shared" ca="1" si="50"/>
        <v>82050</v>
      </c>
      <c r="B1683" s="50">
        <f t="shared" ca="1" si="51"/>
        <v>-42.729428534636497</v>
      </c>
      <c r="D1683" s="82"/>
      <c r="F1683" s="10"/>
      <c r="G1683" s="11"/>
    </row>
    <row r="1684" spans="1:7" x14ac:dyDescent="0.2">
      <c r="A1684" s="57">
        <f t="shared" ca="1" si="50"/>
        <v>82100</v>
      </c>
      <c r="B1684" s="50">
        <f t="shared" ca="1" si="51"/>
        <v>-42.788440945204883</v>
      </c>
      <c r="D1684" s="82"/>
      <c r="F1684" s="10"/>
      <c r="G1684" s="11"/>
    </row>
    <row r="1685" spans="1:7" x14ac:dyDescent="0.2">
      <c r="A1685" s="57">
        <f t="shared" ca="1" si="50"/>
        <v>82150</v>
      </c>
      <c r="B1685" s="50">
        <f t="shared" ca="1" si="51"/>
        <v>-42.847753489721292</v>
      </c>
      <c r="D1685" s="82"/>
      <c r="F1685" s="10"/>
      <c r="G1685" s="11"/>
    </row>
    <row r="1686" spans="1:7" x14ac:dyDescent="0.2">
      <c r="A1686" s="57">
        <f t="shared" ca="1" si="50"/>
        <v>82200</v>
      </c>
      <c r="B1686" s="50">
        <f t="shared" ca="1" si="51"/>
        <v>-42.907367364017652</v>
      </c>
      <c r="D1686" s="82"/>
      <c r="F1686" s="10"/>
      <c r="G1686" s="11"/>
    </row>
    <row r="1687" spans="1:7" x14ac:dyDescent="0.2">
      <c r="A1687" s="57">
        <f t="shared" ca="1" si="50"/>
        <v>82250</v>
      </c>
      <c r="B1687" s="50">
        <f t="shared" ca="1" si="51"/>
        <v>-42.967283784557466</v>
      </c>
      <c r="D1687" s="82"/>
      <c r="F1687" s="10"/>
      <c r="G1687" s="11"/>
    </row>
    <row r="1688" spans="1:7" x14ac:dyDescent="0.2">
      <c r="A1688" s="57">
        <f t="shared" ca="1" si="50"/>
        <v>82300</v>
      </c>
      <c r="B1688" s="50">
        <f t="shared" ca="1" si="51"/>
        <v>-43.027503988728817</v>
      </c>
      <c r="D1688" s="82"/>
      <c r="F1688" s="10"/>
      <c r="G1688" s="11"/>
    </row>
    <row r="1689" spans="1:7" x14ac:dyDescent="0.2">
      <c r="A1689" s="57">
        <f t="shared" ca="1" si="50"/>
        <v>82350</v>
      </c>
      <c r="B1689" s="50">
        <f t="shared" ca="1" si="51"/>
        <v>-43.088029235144852</v>
      </c>
      <c r="D1689" s="82"/>
      <c r="F1689" s="10"/>
      <c r="G1689" s="11"/>
    </row>
    <row r="1690" spans="1:7" x14ac:dyDescent="0.2">
      <c r="A1690" s="57">
        <f t="shared" ca="1" si="50"/>
        <v>82400</v>
      </c>
      <c r="B1690" s="50">
        <f t="shared" ca="1" si="51"/>
        <v>-43.148860803951138</v>
      </c>
      <c r="D1690" s="82"/>
      <c r="F1690" s="10"/>
      <c r="G1690" s="11"/>
    </row>
    <row r="1691" spans="1:7" x14ac:dyDescent="0.2">
      <c r="A1691" s="57">
        <f t="shared" ca="1" si="50"/>
        <v>82450</v>
      </c>
      <c r="B1691" s="50">
        <f t="shared" ca="1" si="51"/>
        <v>-43.20999999714094</v>
      </c>
      <c r="D1691" s="82"/>
      <c r="F1691" s="10"/>
      <c r="G1691" s="11"/>
    </row>
    <row r="1692" spans="1:7" x14ac:dyDescent="0.2">
      <c r="A1692" s="57">
        <f t="shared" ca="1" si="50"/>
        <v>82500</v>
      </c>
      <c r="B1692" s="50">
        <f t="shared" ca="1" si="51"/>
        <v>-43.271448138877986</v>
      </c>
      <c r="D1692" s="82"/>
      <c r="F1692" s="10"/>
      <c r="G1692" s="11"/>
    </row>
    <row r="1693" spans="1:7" x14ac:dyDescent="0.2">
      <c r="A1693" s="57">
        <f t="shared" ca="1" si="50"/>
        <v>82550</v>
      </c>
      <c r="B1693" s="50">
        <f t="shared" ca="1" si="51"/>
        <v>-43.333206575827049</v>
      </c>
      <c r="D1693" s="82"/>
      <c r="F1693" s="10"/>
      <c r="G1693" s="11"/>
    </row>
    <row r="1694" spans="1:7" x14ac:dyDescent="0.2">
      <c r="A1694" s="57">
        <f t="shared" ca="1" si="50"/>
        <v>82600</v>
      </c>
      <c r="B1694" s="50">
        <f t="shared" ca="1" si="51"/>
        <v>-43.395276677492959</v>
      </c>
      <c r="D1694" s="82"/>
      <c r="F1694" s="10"/>
      <c r="G1694" s="11"/>
    </row>
    <row r="1695" spans="1:7" x14ac:dyDescent="0.2">
      <c r="A1695" s="57">
        <f t="shared" ca="1" si="50"/>
        <v>82650</v>
      </c>
      <c r="B1695" s="50">
        <f t="shared" ca="1" si="51"/>
        <v>-43.457659836567515</v>
      </c>
      <c r="D1695" s="82"/>
      <c r="F1695" s="10"/>
      <c r="G1695" s="11"/>
    </row>
    <row r="1696" spans="1:7" x14ac:dyDescent="0.2">
      <c r="A1696" s="57">
        <f t="shared" ca="1" si="50"/>
        <v>82700</v>
      </c>
      <c r="B1696" s="50">
        <f t="shared" ca="1" si="51"/>
        <v>-43.52035746928518</v>
      </c>
      <c r="D1696" s="82"/>
      <c r="F1696" s="10"/>
      <c r="G1696" s="11"/>
    </row>
    <row r="1697" spans="1:7" x14ac:dyDescent="0.2">
      <c r="A1697" s="57">
        <f t="shared" ca="1" si="50"/>
        <v>82750</v>
      </c>
      <c r="B1697" s="50">
        <f t="shared" ca="1" si="51"/>
        <v>-43.583371015787435</v>
      </c>
      <c r="D1697" s="82"/>
      <c r="F1697" s="10"/>
      <c r="G1697" s="11"/>
    </row>
    <row r="1698" spans="1:7" x14ac:dyDescent="0.2">
      <c r="A1698" s="57">
        <f t="shared" ca="1" si="50"/>
        <v>82800</v>
      </c>
      <c r="B1698" s="50">
        <f t="shared" ca="1" si="51"/>
        <v>-43.64670194049598</v>
      </c>
      <c r="D1698" s="82"/>
      <c r="F1698" s="10"/>
      <c r="G1698" s="11"/>
    </row>
    <row r="1699" spans="1:7" x14ac:dyDescent="0.2">
      <c r="A1699" s="57">
        <f t="shared" ca="1" si="50"/>
        <v>82850</v>
      </c>
      <c r="B1699" s="50">
        <f t="shared" ca="1" si="51"/>
        <v>-43.710351732495454</v>
      </c>
      <c r="D1699" s="82"/>
      <c r="F1699" s="10"/>
      <c r="G1699" s="11"/>
    </row>
    <row r="1700" spans="1:7" x14ac:dyDescent="0.2">
      <c r="A1700" s="57">
        <f t="shared" ca="1" si="50"/>
        <v>82900</v>
      </c>
      <c r="B1700" s="50">
        <f t="shared" ca="1" si="51"/>
        <v>-43.774321905925191</v>
      </c>
      <c r="D1700" s="82"/>
      <c r="F1700" s="10"/>
      <c r="G1700" s="11"/>
    </row>
    <row r="1701" spans="1:7" x14ac:dyDescent="0.2">
      <c r="A1701" s="57">
        <f t="shared" ca="1" si="50"/>
        <v>82950</v>
      </c>
      <c r="B1701" s="50">
        <f t="shared" ca="1" si="51"/>
        <v>-43.838614000381028</v>
      </c>
      <c r="D1701" s="82"/>
      <c r="F1701" s="10"/>
      <c r="G1701" s="11"/>
    </row>
    <row r="1702" spans="1:7" x14ac:dyDescent="0.2">
      <c r="A1702" s="57">
        <f t="shared" ca="1" si="50"/>
        <v>83000</v>
      </c>
      <c r="B1702" s="50">
        <f t="shared" ca="1" si="51"/>
        <v>-43.903229581326727</v>
      </c>
      <c r="D1702" s="82"/>
      <c r="F1702" s="10"/>
      <c r="G1702" s="11"/>
    </row>
    <row r="1703" spans="1:7" x14ac:dyDescent="0.2">
      <c r="A1703" s="57">
        <f t="shared" ca="1" si="50"/>
        <v>83050</v>
      </c>
      <c r="B1703" s="50">
        <f t="shared" ca="1" si="51"/>
        <v>-43.96817024051601</v>
      </c>
      <c r="D1703" s="82"/>
      <c r="F1703" s="10"/>
      <c r="G1703" s="11"/>
    </row>
    <row r="1704" spans="1:7" x14ac:dyDescent="0.2">
      <c r="A1704" s="57">
        <f t="shared" ca="1" si="50"/>
        <v>83100</v>
      </c>
      <c r="B1704" s="50">
        <f t="shared" ca="1" si="51"/>
        <v>-44.03343759642479</v>
      </c>
      <c r="D1704" s="82"/>
      <c r="F1704" s="10"/>
      <c r="G1704" s="11"/>
    </row>
    <row r="1705" spans="1:7" x14ac:dyDescent="0.2">
      <c r="A1705" s="57">
        <f t="shared" ca="1" si="50"/>
        <v>83150</v>
      </c>
      <c r="B1705" s="50">
        <f t="shared" ca="1" si="51"/>
        <v>-44.09903329469423</v>
      </c>
      <c r="D1705" s="82"/>
      <c r="F1705" s="10"/>
      <c r="G1705" s="11"/>
    </row>
    <row r="1706" spans="1:7" x14ac:dyDescent="0.2">
      <c r="A1706" s="57">
        <f t="shared" ca="1" si="50"/>
        <v>83200</v>
      </c>
      <c r="B1706" s="50">
        <f t="shared" ca="1" si="51"/>
        <v>-44.164959008585079</v>
      </c>
      <c r="D1706" s="82"/>
      <c r="F1706" s="10"/>
      <c r="G1706" s="11"/>
    </row>
    <row r="1707" spans="1:7" x14ac:dyDescent="0.2">
      <c r="A1707" s="57">
        <f t="shared" ref="A1707:A1770" ca="1" si="52">OFFSET(A1707,-1,0)+f_stop/5000</f>
        <v>83250</v>
      </c>
      <c r="B1707" s="50">
        <f t="shared" ref="B1707:B1770" ca="1" si="53">20*LOG(ABS(   (1/f_dec*SIN(f_dec*$A1707/Fm*PI())/SIN($A1707/Fm*PI()))^(order-2) * (1/f_dec2*SIN(f_dec2*$A1707/Fm*PI())/SIN($A1707/Fm*PI())) *  (1/(f_dec*n_avg)*SIN((f_dec*n_avg)*$A1707/Fm*PI())/SIN($A1707/Fm*PI()))    ))</f>
        <v>-44.231216439443195</v>
      </c>
      <c r="D1707" s="82"/>
      <c r="F1707" s="10"/>
      <c r="G1707" s="11"/>
    </row>
    <row r="1708" spans="1:7" x14ac:dyDescent="0.2">
      <c r="A1708" s="57">
        <f t="shared" ca="1" si="52"/>
        <v>83300</v>
      </c>
      <c r="B1708" s="50">
        <f t="shared" ca="1" si="53"/>
        <v>-44.297807317176762</v>
      </c>
      <c r="D1708" s="82"/>
      <c r="F1708" s="10"/>
      <c r="G1708" s="11"/>
    </row>
    <row r="1709" spans="1:7" x14ac:dyDescent="0.2">
      <c r="A1709" s="57">
        <f t="shared" ca="1" si="52"/>
        <v>83350</v>
      </c>
      <c r="B1709" s="50">
        <f t="shared" ca="1" si="53"/>
        <v>-44.364733400745784</v>
      </c>
      <c r="D1709" s="82"/>
      <c r="F1709" s="10"/>
      <c r="G1709" s="11"/>
    </row>
    <row r="1710" spans="1:7" x14ac:dyDescent="0.2">
      <c r="A1710" s="57">
        <f t="shared" ca="1" si="52"/>
        <v>83400</v>
      </c>
      <c r="B1710" s="50">
        <f t="shared" ca="1" si="53"/>
        <v>-44.431996478663727</v>
      </c>
      <c r="D1710" s="82"/>
      <c r="F1710" s="10"/>
      <c r="G1710" s="11"/>
    </row>
    <row r="1711" spans="1:7" x14ac:dyDescent="0.2">
      <c r="A1711" s="57">
        <f t="shared" ca="1" si="52"/>
        <v>83450</v>
      </c>
      <c r="B1711" s="50">
        <f t="shared" ca="1" si="53"/>
        <v>-44.499598369511865</v>
      </c>
      <c r="D1711" s="82"/>
      <c r="F1711" s="10"/>
      <c r="G1711" s="11"/>
    </row>
    <row r="1712" spans="1:7" x14ac:dyDescent="0.2">
      <c r="A1712" s="57">
        <f t="shared" ca="1" si="52"/>
        <v>83500</v>
      </c>
      <c r="B1712" s="50">
        <f t="shared" ca="1" si="53"/>
        <v>-44.567540922466939</v>
      </c>
      <c r="D1712" s="82"/>
      <c r="F1712" s="10"/>
      <c r="G1712" s="11"/>
    </row>
    <row r="1713" spans="1:7" x14ac:dyDescent="0.2">
      <c r="A1713" s="57">
        <f t="shared" ca="1" si="52"/>
        <v>83550</v>
      </c>
      <c r="B1713" s="50">
        <f t="shared" ca="1" si="53"/>
        <v>-44.635826017841978</v>
      </c>
      <c r="D1713" s="82"/>
      <c r="F1713" s="10"/>
      <c r="G1713" s="11"/>
    </row>
    <row r="1714" spans="1:7" x14ac:dyDescent="0.2">
      <c r="A1714" s="57">
        <f t="shared" ca="1" si="52"/>
        <v>83600</v>
      </c>
      <c r="B1714" s="50">
        <f t="shared" ca="1" si="53"/>
        <v>-44.704455567641297</v>
      </c>
      <c r="D1714" s="82"/>
      <c r="F1714" s="10"/>
      <c r="G1714" s="11"/>
    </row>
    <row r="1715" spans="1:7" x14ac:dyDescent="0.2">
      <c r="A1715" s="57">
        <f t="shared" ca="1" si="52"/>
        <v>83650</v>
      </c>
      <c r="B1715" s="50">
        <f t="shared" ca="1" si="53"/>
        <v>-44.773431516129456</v>
      </c>
      <c r="D1715" s="82"/>
      <c r="F1715" s="10"/>
      <c r="G1715" s="11"/>
    </row>
    <row r="1716" spans="1:7" x14ac:dyDescent="0.2">
      <c r="A1716" s="57">
        <f t="shared" ca="1" si="52"/>
        <v>83700</v>
      </c>
      <c r="B1716" s="50">
        <f t="shared" ca="1" si="53"/>
        <v>-44.842755840414981</v>
      </c>
      <c r="D1716" s="82"/>
      <c r="F1716" s="10"/>
      <c r="G1716" s="11"/>
    </row>
    <row r="1717" spans="1:7" x14ac:dyDescent="0.2">
      <c r="A1717" s="57">
        <f t="shared" ca="1" si="52"/>
        <v>83750</v>
      </c>
      <c r="B1717" s="50">
        <f t="shared" ca="1" si="53"/>
        <v>-44.912430551049326</v>
      </c>
      <c r="D1717" s="82"/>
      <c r="F1717" s="10"/>
      <c r="G1717" s="11"/>
    </row>
    <row r="1718" spans="1:7" x14ac:dyDescent="0.2">
      <c r="A1718" s="57">
        <f t="shared" ca="1" si="52"/>
        <v>83800</v>
      </c>
      <c r="B1718" s="50">
        <f t="shared" ca="1" si="53"/>
        <v>-44.982457692641105</v>
      </c>
      <c r="D1718" s="82"/>
      <c r="F1718" s="10"/>
      <c r="G1718" s="11"/>
    </row>
    <row r="1719" spans="1:7" x14ac:dyDescent="0.2">
      <c r="A1719" s="57">
        <f t="shared" ca="1" si="52"/>
        <v>83850</v>
      </c>
      <c r="B1719" s="50">
        <f t="shared" ca="1" si="53"/>
        <v>-45.052839344486635</v>
      </c>
      <c r="D1719" s="82"/>
      <c r="F1719" s="10"/>
      <c r="G1719" s="11"/>
    </row>
    <row r="1720" spans="1:7" x14ac:dyDescent="0.2">
      <c r="A1720" s="57">
        <f t="shared" ca="1" si="52"/>
        <v>83900</v>
      </c>
      <c r="B1720" s="50">
        <f t="shared" ca="1" si="53"/>
        <v>-45.123577621216675</v>
      </c>
      <c r="D1720" s="82"/>
      <c r="F1720" s="10"/>
      <c r="G1720" s="11"/>
    </row>
    <row r="1721" spans="1:7" x14ac:dyDescent="0.2">
      <c r="A1721" s="57">
        <f t="shared" ca="1" si="52"/>
        <v>83950</v>
      </c>
      <c r="B1721" s="50">
        <f t="shared" ca="1" si="53"/>
        <v>-45.194674673460284</v>
      </c>
      <c r="D1721" s="82"/>
      <c r="F1721" s="10"/>
      <c r="G1721" s="11"/>
    </row>
    <row r="1722" spans="1:7" x14ac:dyDescent="0.2">
      <c r="A1722" s="57">
        <f t="shared" ca="1" si="52"/>
        <v>84000</v>
      </c>
      <c r="B1722" s="50">
        <f t="shared" ca="1" si="53"/>
        <v>-45.266132688526248</v>
      </c>
      <c r="D1722" s="82"/>
      <c r="F1722" s="10"/>
      <c r="G1722" s="11"/>
    </row>
    <row r="1723" spans="1:7" x14ac:dyDescent="0.2">
      <c r="A1723" s="57">
        <f t="shared" ca="1" si="52"/>
        <v>84050</v>
      </c>
      <c r="B1723" s="50">
        <f t="shared" ca="1" si="53"/>
        <v>-45.337953891102288</v>
      </c>
      <c r="D1723" s="82"/>
      <c r="F1723" s="10"/>
      <c r="G1723" s="11"/>
    </row>
    <row r="1724" spans="1:7" x14ac:dyDescent="0.2">
      <c r="A1724" s="57">
        <f t="shared" ca="1" si="52"/>
        <v>84100</v>
      </c>
      <c r="B1724" s="50">
        <f t="shared" ca="1" si="53"/>
        <v>-45.410140543973114</v>
      </c>
      <c r="D1724" s="82"/>
      <c r="F1724" s="10"/>
      <c r="G1724" s="11"/>
    </row>
    <row r="1725" spans="1:7" x14ac:dyDescent="0.2">
      <c r="A1725" s="57">
        <f t="shared" ca="1" si="52"/>
        <v>84150</v>
      </c>
      <c r="B1725" s="50">
        <f t="shared" ca="1" si="53"/>
        <v>-45.482694948757469</v>
      </c>
      <c r="D1725" s="82"/>
      <c r="F1725" s="10"/>
      <c r="G1725" s="11"/>
    </row>
    <row r="1726" spans="1:7" x14ac:dyDescent="0.2">
      <c r="A1726" s="57">
        <f t="shared" ca="1" si="52"/>
        <v>84200</v>
      </c>
      <c r="B1726" s="50">
        <f t="shared" ca="1" si="53"/>
        <v>-45.555619446664764</v>
      </c>
      <c r="D1726" s="82"/>
      <c r="F1726" s="10"/>
      <c r="G1726" s="11"/>
    </row>
    <row r="1727" spans="1:7" x14ac:dyDescent="0.2">
      <c r="A1727" s="57">
        <f t="shared" ca="1" si="52"/>
        <v>84250</v>
      </c>
      <c r="B1727" s="50">
        <f t="shared" ca="1" si="53"/>
        <v>-45.628916419272556</v>
      </c>
      <c r="D1727" s="82"/>
      <c r="F1727" s="10"/>
      <c r="G1727" s="11"/>
    </row>
    <row r="1728" spans="1:7" x14ac:dyDescent="0.2">
      <c r="A1728" s="57">
        <f t="shared" ca="1" si="52"/>
        <v>84300</v>
      </c>
      <c r="B1728" s="50">
        <f t="shared" ca="1" si="53"/>
        <v>-45.702588289324282</v>
      </c>
      <c r="D1728" s="82"/>
      <c r="F1728" s="10"/>
      <c r="G1728" s="11"/>
    </row>
    <row r="1729" spans="1:7" x14ac:dyDescent="0.2">
      <c r="A1729" s="57">
        <f t="shared" ca="1" si="52"/>
        <v>84350</v>
      </c>
      <c r="B1729" s="50">
        <f t="shared" ca="1" si="53"/>
        <v>-45.776637521549397</v>
      </c>
      <c r="D1729" s="82"/>
      <c r="F1729" s="10"/>
      <c r="G1729" s="11"/>
    </row>
    <row r="1730" spans="1:7" x14ac:dyDescent="0.2">
      <c r="A1730" s="57">
        <f t="shared" ca="1" si="52"/>
        <v>84400</v>
      </c>
      <c r="B1730" s="50">
        <f t="shared" ca="1" si="53"/>
        <v>-45.851066623505304</v>
      </c>
      <c r="D1730" s="82"/>
      <c r="F1730" s="10"/>
      <c r="G1730" s="11"/>
    </row>
    <row r="1731" spans="1:7" x14ac:dyDescent="0.2">
      <c r="A1731" s="57">
        <f t="shared" ca="1" si="52"/>
        <v>84450</v>
      </c>
      <c r="B1731" s="50">
        <f t="shared" ca="1" si="53"/>
        <v>-45.925878146442443</v>
      </c>
      <c r="D1731" s="82"/>
      <c r="F1731" s="10"/>
      <c r="G1731" s="11"/>
    </row>
    <row r="1732" spans="1:7" x14ac:dyDescent="0.2">
      <c r="A1732" s="57">
        <f t="shared" ca="1" si="52"/>
        <v>84500</v>
      </c>
      <c r="B1732" s="50">
        <f t="shared" ca="1" si="53"/>
        <v>-46.001074686193434</v>
      </c>
      <c r="D1732" s="82"/>
      <c r="F1732" s="10"/>
      <c r="G1732" s="11"/>
    </row>
    <row r="1733" spans="1:7" x14ac:dyDescent="0.2">
      <c r="A1733" s="57">
        <f t="shared" ca="1" si="52"/>
        <v>84550</v>
      </c>
      <c r="B1733" s="50">
        <f t="shared" ca="1" si="53"/>
        <v>-46.076658884086321</v>
      </c>
      <c r="D1733" s="82"/>
      <c r="F1733" s="10"/>
      <c r="G1733" s="11"/>
    </row>
    <row r="1734" spans="1:7" x14ac:dyDescent="0.2">
      <c r="A1734" s="57">
        <f t="shared" ca="1" si="52"/>
        <v>84600</v>
      </c>
      <c r="B1734" s="50">
        <f t="shared" ca="1" si="53"/>
        <v>-46.152633427883572</v>
      </c>
      <c r="D1734" s="82"/>
      <c r="F1734" s="10"/>
      <c r="G1734" s="11"/>
    </row>
    <row r="1735" spans="1:7" x14ac:dyDescent="0.2">
      <c r="A1735" s="57">
        <f t="shared" ca="1" si="52"/>
        <v>84650</v>
      </c>
      <c r="B1735" s="50">
        <f t="shared" ca="1" si="53"/>
        <v>-46.229001052746995</v>
      </c>
      <c r="D1735" s="82"/>
      <c r="F1735" s="10"/>
      <c r="G1735" s="11"/>
    </row>
    <row r="1736" spans="1:7" x14ac:dyDescent="0.2">
      <c r="A1736" s="57">
        <f t="shared" ca="1" si="52"/>
        <v>84700</v>
      </c>
      <c r="B1736" s="50">
        <f t="shared" ca="1" si="53"/>
        <v>-46.305764542229682</v>
      </c>
      <c r="D1736" s="82"/>
      <c r="F1736" s="10"/>
      <c r="G1736" s="11"/>
    </row>
    <row r="1737" spans="1:7" x14ac:dyDescent="0.2">
      <c r="A1737" s="57">
        <f t="shared" ca="1" si="52"/>
        <v>84750</v>
      </c>
      <c r="B1737" s="50">
        <f t="shared" ca="1" si="53"/>
        <v>-46.382926729296052</v>
      </c>
      <c r="D1737" s="82"/>
      <c r="F1737" s="10"/>
      <c r="G1737" s="11"/>
    </row>
    <row r="1738" spans="1:7" x14ac:dyDescent="0.2">
      <c r="A1738" s="57">
        <f t="shared" ca="1" si="52"/>
        <v>84800</v>
      </c>
      <c r="B1738" s="50">
        <f t="shared" ca="1" si="53"/>
        <v>-46.4604904973705</v>
      </c>
      <c r="D1738" s="82"/>
      <c r="F1738" s="10"/>
      <c r="G1738" s="11"/>
    </row>
    <row r="1739" spans="1:7" x14ac:dyDescent="0.2">
      <c r="A1739" s="57">
        <f t="shared" ca="1" si="52"/>
        <v>84850</v>
      </c>
      <c r="B1739" s="50">
        <f t="shared" ca="1" si="53"/>
        <v>-46.538458781416061</v>
      </c>
      <c r="D1739" s="82"/>
      <c r="F1739" s="10"/>
      <c r="G1739" s="11"/>
    </row>
    <row r="1740" spans="1:7" x14ac:dyDescent="0.2">
      <c r="A1740" s="57">
        <f t="shared" ca="1" si="52"/>
        <v>84900</v>
      </c>
      <c r="B1740" s="50">
        <f t="shared" ca="1" si="53"/>
        <v>-46.616834569043817</v>
      </c>
      <c r="D1740" s="82"/>
      <c r="F1740" s="10"/>
      <c r="G1740" s="11"/>
    </row>
    <row r="1741" spans="1:7" x14ac:dyDescent="0.2">
      <c r="A1741" s="57">
        <f t="shared" ca="1" si="52"/>
        <v>84950</v>
      </c>
      <c r="B1741" s="50">
        <f t="shared" ca="1" si="53"/>
        <v>-46.695620901653911</v>
      </c>
      <c r="D1741" s="82"/>
      <c r="F1741" s="10"/>
      <c r="G1741" s="11"/>
    </row>
    <row r="1742" spans="1:7" x14ac:dyDescent="0.2">
      <c r="A1742" s="57">
        <f t="shared" ca="1" si="52"/>
        <v>85000</v>
      </c>
      <c r="B1742" s="50">
        <f t="shared" ca="1" si="53"/>
        <v>-46.774820875609976</v>
      </c>
      <c r="D1742" s="82"/>
      <c r="F1742" s="10"/>
      <c r="G1742" s="11"/>
    </row>
    <row r="1743" spans="1:7" x14ac:dyDescent="0.2">
      <c r="A1743" s="57">
        <f t="shared" ca="1" si="52"/>
        <v>85050</v>
      </c>
      <c r="B1743" s="50">
        <f t="shared" ca="1" si="53"/>
        <v>-46.854437643447113</v>
      </c>
      <c r="D1743" s="82"/>
      <c r="F1743" s="10"/>
      <c r="G1743" s="11"/>
    </row>
    <row r="1744" spans="1:7" x14ac:dyDescent="0.2">
      <c r="A1744" s="57">
        <f t="shared" ca="1" si="52"/>
        <v>85100</v>
      </c>
      <c r="B1744" s="50">
        <f t="shared" ca="1" si="53"/>
        <v>-46.93447441511546</v>
      </c>
      <c r="D1744" s="82"/>
      <c r="F1744" s="10"/>
      <c r="G1744" s="11"/>
    </row>
    <row r="1745" spans="1:7" x14ac:dyDescent="0.2">
      <c r="A1745" s="57">
        <f t="shared" ca="1" si="52"/>
        <v>85150</v>
      </c>
      <c r="B1745" s="50">
        <f t="shared" ca="1" si="53"/>
        <v>-47.014934459260061</v>
      </c>
      <c r="D1745" s="82"/>
      <c r="F1745" s="10"/>
      <c r="G1745" s="11"/>
    </row>
    <row r="1746" spans="1:7" x14ac:dyDescent="0.2">
      <c r="A1746" s="57">
        <f t="shared" ca="1" si="52"/>
        <v>85200</v>
      </c>
      <c r="B1746" s="50">
        <f t="shared" ca="1" si="53"/>
        <v>-47.095821104538274</v>
      </c>
      <c r="D1746" s="82"/>
      <c r="F1746" s="10"/>
      <c r="G1746" s="11"/>
    </row>
    <row r="1747" spans="1:7" x14ac:dyDescent="0.2">
      <c r="A1747" s="57">
        <f t="shared" ca="1" si="52"/>
        <v>85250</v>
      </c>
      <c r="B1747" s="50">
        <f t="shared" ca="1" si="53"/>
        <v>-47.177137740976619</v>
      </c>
      <c r="D1747" s="82"/>
      <c r="F1747" s="10"/>
      <c r="G1747" s="11"/>
    </row>
    <row r="1748" spans="1:7" x14ac:dyDescent="0.2">
      <c r="A1748" s="57">
        <f t="shared" ca="1" si="52"/>
        <v>85300</v>
      </c>
      <c r="B1748" s="50">
        <f t="shared" ca="1" si="53"/>
        <v>-47.258887821367701</v>
      </c>
      <c r="D1748" s="82"/>
      <c r="F1748" s="10"/>
      <c r="G1748" s="11"/>
    </row>
    <row r="1749" spans="1:7" x14ac:dyDescent="0.2">
      <c r="A1749" s="57">
        <f t="shared" ca="1" si="52"/>
        <v>85350</v>
      </c>
      <c r="B1749" s="50">
        <f t="shared" ca="1" si="53"/>
        <v>-47.341074862708993</v>
      </c>
      <c r="D1749" s="82"/>
      <c r="F1749" s="10"/>
      <c r="G1749" s="11"/>
    </row>
    <row r="1750" spans="1:7" x14ac:dyDescent="0.2">
      <c r="A1750" s="57">
        <f t="shared" ca="1" si="52"/>
        <v>85400</v>
      </c>
      <c r="B1750" s="50">
        <f t="shared" ca="1" si="53"/>
        <v>-47.423702447685159</v>
      </c>
      <c r="D1750" s="82"/>
      <c r="F1750" s="10"/>
      <c r="G1750" s="11"/>
    </row>
    <row r="1751" spans="1:7" x14ac:dyDescent="0.2">
      <c r="A1751" s="57">
        <f t="shared" ca="1" si="52"/>
        <v>85450</v>
      </c>
      <c r="B1751" s="50">
        <f t="shared" ca="1" si="53"/>
        <v>-47.506774226195091</v>
      </c>
      <c r="D1751" s="82"/>
      <c r="F1751" s="10"/>
      <c r="G1751" s="11"/>
    </row>
    <row r="1752" spans="1:7" x14ac:dyDescent="0.2">
      <c r="A1752" s="57">
        <f t="shared" ca="1" si="52"/>
        <v>85500</v>
      </c>
      <c r="B1752" s="50">
        <f t="shared" ca="1" si="53"/>
        <v>-47.590293916925496</v>
      </c>
      <c r="D1752" s="82"/>
      <c r="F1752" s="10"/>
      <c r="G1752" s="11"/>
    </row>
    <row r="1753" spans="1:7" x14ac:dyDescent="0.2">
      <c r="A1753" s="57">
        <f t="shared" ca="1" si="52"/>
        <v>85550</v>
      </c>
      <c r="B1753" s="50">
        <f t="shared" ca="1" si="53"/>
        <v>-47.674265308972622</v>
      </c>
      <c r="D1753" s="82"/>
      <c r="F1753" s="10"/>
      <c r="G1753" s="11"/>
    </row>
    <row r="1754" spans="1:7" x14ac:dyDescent="0.2">
      <c r="A1754" s="57">
        <f t="shared" ca="1" si="52"/>
        <v>85600</v>
      </c>
      <c r="B1754" s="50">
        <f t="shared" ca="1" si="53"/>
        <v>-47.758692263514142</v>
      </c>
      <c r="D1754" s="82"/>
      <c r="F1754" s="10"/>
      <c r="G1754" s="11"/>
    </row>
    <row r="1755" spans="1:7" x14ac:dyDescent="0.2">
      <c r="A1755" s="57">
        <f t="shared" ca="1" si="52"/>
        <v>85650</v>
      </c>
      <c r="B1755" s="50">
        <f t="shared" ca="1" si="53"/>
        <v>-47.843578715532658</v>
      </c>
      <c r="D1755" s="82"/>
      <c r="F1755" s="10"/>
      <c r="G1755" s="11"/>
    </row>
    <row r="1756" spans="1:7" x14ac:dyDescent="0.2">
      <c r="A1756" s="57">
        <f t="shared" ca="1" si="52"/>
        <v>85700</v>
      </c>
      <c r="B1756" s="50">
        <f t="shared" ca="1" si="53"/>
        <v>-47.928928675592843</v>
      </c>
      <c r="D1756" s="82"/>
      <c r="F1756" s="10"/>
      <c r="G1756" s="11"/>
    </row>
    <row r="1757" spans="1:7" x14ac:dyDescent="0.2">
      <c r="A1757" s="57">
        <f t="shared" ca="1" si="52"/>
        <v>85750</v>
      </c>
      <c r="B1757" s="50">
        <f t="shared" ca="1" si="53"/>
        <v>-48.014746231674664</v>
      </c>
      <c r="D1757" s="82"/>
      <c r="F1757" s="10"/>
      <c r="G1757" s="11"/>
    </row>
    <row r="1758" spans="1:7" x14ac:dyDescent="0.2">
      <c r="A1758" s="57">
        <f t="shared" ca="1" si="52"/>
        <v>85800</v>
      </c>
      <c r="B1758" s="50">
        <f t="shared" ca="1" si="53"/>
        <v>-48.101035551063987</v>
      </c>
      <c r="D1758" s="82"/>
      <c r="F1758" s="10"/>
      <c r="G1758" s="11"/>
    </row>
    <row r="1759" spans="1:7" x14ac:dyDescent="0.2">
      <c r="A1759" s="57">
        <f t="shared" ca="1" si="52"/>
        <v>85850</v>
      </c>
      <c r="B1759" s="50">
        <f t="shared" ca="1" si="53"/>
        <v>-48.187800882303506</v>
      </c>
      <c r="D1759" s="82"/>
      <c r="F1759" s="10"/>
      <c r="G1759" s="11"/>
    </row>
    <row r="1760" spans="1:7" x14ac:dyDescent="0.2">
      <c r="A1760" s="57">
        <f t="shared" ca="1" si="52"/>
        <v>85900</v>
      </c>
      <c r="B1760" s="50">
        <f t="shared" ca="1" si="53"/>
        <v>-48.275046557205748</v>
      </c>
      <c r="D1760" s="82"/>
      <c r="F1760" s="10"/>
      <c r="G1760" s="11"/>
    </row>
    <row r="1761" spans="1:7" x14ac:dyDescent="0.2">
      <c r="A1761" s="57">
        <f t="shared" ca="1" si="52"/>
        <v>85950</v>
      </c>
      <c r="B1761" s="50">
        <f t="shared" ca="1" si="53"/>
        <v>-48.362776992930776</v>
      </c>
      <c r="D1761" s="82"/>
      <c r="F1761" s="10"/>
      <c r="G1761" s="11"/>
    </row>
    <row r="1762" spans="1:7" x14ac:dyDescent="0.2">
      <c r="A1762" s="57">
        <f t="shared" ca="1" si="52"/>
        <v>86000</v>
      </c>
      <c r="B1762" s="50">
        <f t="shared" ca="1" si="53"/>
        <v>-48.450996694131163</v>
      </c>
      <c r="D1762" s="82"/>
      <c r="F1762" s="10"/>
      <c r="G1762" s="11"/>
    </row>
    <row r="1763" spans="1:7" x14ac:dyDescent="0.2">
      <c r="A1763" s="57">
        <f t="shared" ca="1" si="52"/>
        <v>86050</v>
      </c>
      <c r="B1763" s="50">
        <f t="shared" ca="1" si="53"/>
        <v>-48.539710255166533</v>
      </c>
      <c r="D1763" s="82"/>
      <c r="F1763" s="10"/>
      <c r="G1763" s="11"/>
    </row>
    <row r="1764" spans="1:7" x14ac:dyDescent="0.2">
      <c r="A1764" s="57">
        <f t="shared" ca="1" si="52"/>
        <v>86100</v>
      </c>
      <c r="B1764" s="50">
        <f t="shared" ca="1" si="53"/>
        <v>-48.628922362390597</v>
      </c>
      <c r="D1764" s="82"/>
      <c r="F1764" s="10"/>
      <c r="G1764" s="11"/>
    </row>
    <row r="1765" spans="1:7" x14ac:dyDescent="0.2">
      <c r="A1765" s="57">
        <f t="shared" ca="1" si="52"/>
        <v>86150</v>
      </c>
      <c r="B1765" s="50">
        <f t="shared" ca="1" si="53"/>
        <v>-48.718637796513711</v>
      </c>
      <c r="D1765" s="82"/>
      <c r="F1765" s="10"/>
      <c r="G1765" s="11"/>
    </row>
    <row r="1766" spans="1:7" x14ac:dyDescent="0.2">
      <c r="A1766" s="57">
        <f t="shared" ca="1" si="52"/>
        <v>86200</v>
      </c>
      <c r="B1766" s="50">
        <f t="shared" ca="1" si="53"/>
        <v>-48.808861435043369</v>
      </c>
      <c r="D1766" s="82"/>
      <c r="F1766" s="10"/>
      <c r="G1766" s="11"/>
    </row>
    <row r="1767" spans="1:7" x14ac:dyDescent="0.2">
      <c r="A1767" s="57">
        <f t="shared" ca="1" si="52"/>
        <v>86250</v>
      </c>
      <c r="B1767" s="50">
        <f t="shared" ca="1" si="53"/>
        <v>-48.899598254806413</v>
      </c>
      <c r="D1767" s="82"/>
      <c r="F1767" s="10"/>
      <c r="G1767" s="11"/>
    </row>
    <row r="1768" spans="1:7" x14ac:dyDescent="0.2">
      <c r="A1768" s="57">
        <f t="shared" ca="1" si="52"/>
        <v>86300</v>
      </c>
      <c r="B1768" s="50">
        <f t="shared" ca="1" si="53"/>
        <v>-48.990853334555823</v>
      </c>
      <c r="D1768" s="82"/>
      <c r="F1768" s="10"/>
      <c r="G1768" s="11"/>
    </row>
    <row r="1769" spans="1:7" x14ac:dyDescent="0.2">
      <c r="A1769" s="57">
        <f t="shared" ca="1" si="52"/>
        <v>86350</v>
      </c>
      <c r="B1769" s="50">
        <f t="shared" ca="1" si="53"/>
        <v>-49.082631857665369</v>
      </c>
      <c r="D1769" s="82"/>
      <c r="F1769" s="10"/>
      <c r="G1769" s="11"/>
    </row>
    <row r="1770" spans="1:7" x14ac:dyDescent="0.2">
      <c r="A1770" s="57">
        <f t="shared" ca="1" si="52"/>
        <v>86400</v>
      </c>
      <c r="B1770" s="50">
        <f t="shared" ca="1" si="53"/>
        <v>-49.174939114916342</v>
      </c>
      <c r="D1770" s="82"/>
      <c r="F1770" s="10"/>
      <c r="G1770" s="11"/>
    </row>
    <row r="1771" spans="1:7" x14ac:dyDescent="0.2">
      <c r="A1771" s="57">
        <f t="shared" ref="A1771:A1834" ca="1" si="54">OFFSET(A1771,-1,0)+f_stop/5000</f>
        <v>86450</v>
      </c>
      <c r="B1771" s="50">
        <f t="shared" ref="B1771:B1834" ca="1" si="55">20*LOG(ABS(   (1/f_dec*SIN(f_dec*$A1771/Fm*PI())/SIN($A1771/Fm*PI()))^(order-2) * (1/f_dec2*SIN(f_dec2*$A1771/Fm*PI())/SIN($A1771/Fm*PI())) *  (1/(f_dec*n_avg)*SIN((f_dec*n_avg)*$A1771/Fm*PI())/SIN($A1771/Fm*PI()))    ))</f>
        <v>-49.267780507379257</v>
      </c>
      <c r="D1771" s="82"/>
      <c r="F1771" s="10"/>
      <c r="G1771" s="11"/>
    </row>
    <row r="1772" spans="1:7" x14ac:dyDescent="0.2">
      <c r="A1772" s="57">
        <f t="shared" ca="1" si="54"/>
        <v>86500</v>
      </c>
      <c r="B1772" s="50">
        <f t="shared" ca="1" si="55"/>
        <v>-49.361161549395256</v>
      </c>
      <c r="D1772" s="82"/>
      <c r="F1772" s="10"/>
      <c r="G1772" s="11"/>
    </row>
    <row r="1773" spans="1:7" x14ac:dyDescent="0.2">
      <c r="A1773" s="57">
        <f t="shared" ca="1" si="54"/>
        <v>86550</v>
      </c>
      <c r="B1773" s="50">
        <f t="shared" ca="1" si="55"/>
        <v>-49.455087871660723</v>
      </c>
      <c r="D1773" s="82"/>
      <c r="F1773" s="10"/>
      <c r="G1773" s="11"/>
    </row>
    <row r="1774" spans="1:7" x14ac:dyDescent="0.2">
      <c r="A1774" s="57">
        <f t="shared" ca="1" si="54"/>
        <v>86600</v>
      </c>
      <c r="B1774" s="50">
        <f t="shared" ca="1" si="55"/>
        <v>-49.54956522441968</v>
      </c>
      <c r="D1774" s="82"/>
      <c r="F1774" s="10"/>
      <c r="G1774" s="11"/>
    </row>
    <row r="1775" spans="1:7" x14ac:dyDescent="0.2">
      <c r="A1775" s="57">
        <f t="shared" ca="1" si="54"/>
        <v>86650</v>
      </c>
      <c r="B1775" s="50">
        <f t="shared" ca="1" si="55"/>
        <v>-49.64459948076879</v>
      </c>
      <c r="D1775" s="82"/>
      <c r="F1775" s="10"/>
      <c r="G1775" s="11"/>
    </row>
    <row r="1776" spans="1:7" x14ac:dyDescent="0.2">
      <c r="A1776" s="57">
        <f t="shared" ca="1" si="54"/>
        <v>86700</v>
      </c>
      <c r="B1776" s="50">
        <f t="shared" ca="1" si="55"/>
        <v>-49.740196640078935</v>
      </c>
      <c r="D1776" s="82"/>
      <c r="F1776" s="10"/>
      <c r="G1776" s="11"/>
    </row>
    <row r="1777" spans="1:7" x14ac:dyDescent="0.2">
      <c r="A1777" s="57">
        <f t="shared" ca="1" si="54"/>
        <v>86750</v>
      </c>
      <c r="B1777" s="50">
        <f t="shared" ca="1" si="55"/>
        <v>-49.836362831539347</v>
      </c>
      <c r="D1777" s="82"/>
      <c r="F1777" s="10"/>
      <c r="G1777" s="11"/>
    </row>
    <row r="1778" spans="1:7" x14ac:dyDescent="0.2">
      <c r="A1778" s="57">
        <f t="shared" ca="1" si="54"/>
        <v>86800</v>
      </c>
      <c r="B1778" s="50">
        <f t="shared" ca="1" si="55"/>
        <v>-49.933104317828771</v>
      </c>
      <c r="D1778" s="82"/>
      <c r="F1778" s="10"/>
      <c r="G1778" s="11"/>
    </row>
    <row r="1779" spans="1:7" x14ac:dyDescent="0.2">
      <c r="A1779" s="57">
        <f t="shared" ca="1" si="54"/>
        <v>86850</v>
      </c>
      <c r="B1779" s="50">
        <f t="shared" ca="1" si="55"/>
        <v>-50.030427498919316</v>
      </c>
      <c r="D1779" s="82"/>
      <c r="F1779" s="10"/>
      <c r="G1779" s="11"/>
    </row>
    <row r="1780" spans="1:7" x14ac:dyDescent="0.2">
      <c r="A1780" s="57">
        <f t="shared" ca="1" si="54"/>
        <v>86900</v>
      </c>
      <c r="B1780" s="50">
        <f t="shared" ca="1" si="55"/>
        <v>-50.128338916019366</v>
      </c>
      <c r="D1780" s="82"/>
      <c r="F1780" s="10"/>
      <c r="G1780" s="11"/>
    </row>
    <row r="1781" spans="1:7" x14ac:dyDescent="0.2">
      <c r="A1781" s="57">
        <f t="shared" ca="1" si="54"/>
        <v>86950</v>
      </c>
      <c r="B1781" s="50">
        <f t="shared" ca="1" si="55"/>
        <v>-50.226845255660635</v>
      </c>
      <c r="D1781" s="82"/>
      <c r="F1781" s="10"/>
      <c r="G1781" s="11"/>
    </row>
    <row r="1782" spans="1:7" x14ac:dyDescent="0.2">
      <c r="A1782" s="57">
        <f t="shared" ca="1" si="54"/>
        <v>87000</v>
      </c>
      <c r="B1782" s="50">
        <f t="shared" ca="1" si="55"/>
        <v>-50.325953353936832</v>
      </c>
      <c r="D1782" s="82"/>
      <c r="F1782" s="10"/>
      <c r="G1782" s="11"/>
    </row>
    <row r="1783" spans="1:7" x14ac:dyDescent="0.2">
      <c r="A1783" s="57">
        <f t="shared" ca="1" si="54"/>
        <v>87050</v>
      </c>
      <c r="B1783" s="50">
        <f t="shared" ca="1" si="55"/>
        <v>-50.425670200899766</v>
      </c>
      <c r="D1783" s="82"/>
      <c r="F1783" s="10"/>
      <c r="G1783" s="11"/>
    </row>
    <row r="1784" spans="1:7" x14ac:dyDescent="0.2">
      <c r="A1784" s="57">
        <f t="shared" ca="1" si="54"/>
        <v>87100</v>
      </c>
      <c r="B1784" s="50">
        <f t="shared" ca="1" si="55"/>
        <v>-50.52600294512046</v>
      </c>
      <c r="D1784" s="82"/>
      <c r="F1784" s="10"/>
      <c r="G1784" s="11"/>
    </row>
    <row r="1785" spans="1:7" x14ac:dyDescent="0.2">
      <c r="A1785" s="57">
        <f t="shared" ca="1" si="54"/>
        <v>87150</v>
      </c>
      <c r="B1785" s="50">
        <f t="shared" ca="1" si="55"/>
        <v>-50.626958898422885</v>
      </c>
      <c r="D1785" s="82"/>
      <c r="F1785" s="10"/>
      <c r="G1785" s="11"/>
    </row>
    <row r="1786" spans="1:7" x14ac:dyDescent="0.2">
      <c r="A1786" s="57">
        <f t="shared" ca="1" si="54"/>
        <v>87200</v>
      </c>
      <c r="B1786" s="50">
        <f t="shared" ca="1" si="55"/>
        <v>-50.728545540797526</v>
      </c>
      <c r="D1786" s="82"/>
      <c r="F1786" s="10"/>
      <c r="G1786" s="11"/>
    </row>
    <row r="1787" spans="1:7" x14ac:dyDescent="0.2">
      <c r="A1787" s="57">
        <f t="shared" ca="1" si="54"/>
        <v>87250</v>
      </c>
      <c r="B1787" s="50">
        <f t="shared" ca="1" si="55"/>
        <v>-50.830770525503901</v>
      </c>
      <c r="D1787" s="82"/>
      <c r="F1787" s="10"/>
      <c r="G1787" s="11"/>
    </row>
    <row r="1788" spans="1:7" x14ac:dyDescent="0.2">
      <c r="A1788" s="57">
        <f t="shared" ca="1" si="54"/>
        <v>87300</v>
      </c>
      <c r="B1788" s="50">
        <f t="shared" ca="1" si="55"/>
        <v>-50.933641684370052</v>
      </c>
      <c r="D1788" s="82"/>
      <c r="F1788" s="10"/>
      <c r="G1788" s="11"/>
    </row>
    <row r="1789" spans="1:7" x14ac:dyDescent="0.2">
      <c r="A1789" s="57">
        <f t="shared" ca="1" si="54"/>
        <v>87350</v>
      </c>
      <c r="B1789" s="50">
        <f t="shared" ca="1" si="55"/>
        <v>-51.037167033298402</v>
      </c>
      <c r="D1789" s="82"/>
      <c r="F1789" s="10"/>
      <c r="G1789" s="11"/>
    </row>
    <row r="1790" spans="1:7" x14ac:dyDescent="0.2">
      <c r="A1790" s="57">
        <f t="shared" ca="1" si="54"/>
        <v>87400</v>
      </c>
      <c r="B1790" s="50">
        <f t="shared" ca="1" si="55"/>
        <v>-51.141354777988298</v>
      </c>
      <c r="D1790" s="82"/>
      <c r="F1790" s="10"/>
      <c r="G1790" s="11"/>
    </row>
    <row r="1791" spans="1:7" x14ac:dyDescent="0.2">
      <c r="A1791" s="57">
        <f t="shared" ca="1" si="54"/>
        <v>87450</v>
      </c>
      <c r="B1791" s="50">
        <f t="shared" ca="1" si="55"/>
        <v>-51.24621331988422</v>
      </c>
      <c r="D1791" s="82"/>
      <c r="F1791" s="10"/>
      <c r="G1791" s="11"/>
    </row>
    <row r="1792" spans="1:7" x14ac:dyDescent="0.2">
      <c r="A1792" s="57">
        <f t="shared" ca="1" si="54"/>
        <v>87500</v>
      </c>
      <c r="B1792" s="50">
        <f t="shared" ca="1" si="55"/>
        <v>-51.351751262361979</v>
      </c>
      <c r="D1792" s="82"/>
      <c r="F1792" s="10"/>
      <c r="G1792" s="11"/>
    </row>
    <row r="1793" spans="1:7" x14ac:dyDescent="0.2">
      <c r="A1793" s="57">
        <f t="shared" ca="1" si="54"/>
        <v>87550</v>
      </c>
      <c r="B1793" s="50">
        <f t="shared" ca="1" si="55"/>
        <v>-51.457977417163022</v>
      </c>
      <c r="D1793" s="82"/>
      <c r="F1793" s="10"/>
      <c r="G1793" s="11"/>
    </row>
    <row r="1794" spans="1:7" x14ac:dyDescent="0.2">
      <c r="A1794" s="57">
        <f t="shared" ca="1" si="54"/>
        <v>87600</v>
      </c>
      <c r="B1794" s="50">
        <f t="shared" ca="1" si="55"/>
        <v>-51.564900811089743</v>
      </c>
      <c r="D1794" s="82"/>
      <c r="F1794" s="10"/>
      <c r="G1794" s="11"/>
    </row>
    <row r="1795" spans="1:7" x14ac:dyDescent="0.2">
      <c r="A1795" s="57">
        <f t="shared" ca="1" si="54"/>
        <v>87650</v>
      </c>
      <c r="B1795" s="50">
        <f t="shared" ca="1" si="55"/>
        <v>-51.67253069297427</v>
      </c>
      <c r="D1795" s="82"/>
      <c r="F1795" s="10"/>
      <c r="G1795" s="11"/>
    </row>
    <row r="1796" spans="1:7" x14ac:dyDescent="0.2">
      <c r="A1796" s="57">
        <f t="shared" ca="1" si="54"/>
        <v>87700</v>
      </c>
      <c r="B1796" s="50">
        <f t="shared" ca="1" si="55"/>
        <v>-51.780876540934258</v>
      </c>
      <c r="D1796" s="82"/>
      <c r="F1796" s="10"/>
      <c r="G1796" s="11"/>
    </row>
    <row r="1797" spans="1:7" x14ac:dyDescent="0.2">
      <c r="A1797" s="57">
        <f t="shared" ca="1" si="54"/>
        <v>87750</v>
      </c>
      <c r="B1797" s="50">
        <f t="shared" ca="1" si="55"/>
        <v>-51.889948069929865</v>
      </c>
      <c r="D1797" s="82"/>
      <c r="F1797" s="10"/>
      <c r="G1797" s="11"/>
    </row>
    <row r="1798" spans="1:7" x14ac:dyDescent="0.2">
      <c r="A1798" s="57">
        <f t="shared" ca="1" si="54"/>
        <v>87800</v>
      </c>
      <c r="B1798" s="50">
        <f t="shared" ca="1" si="55"/>
        <v>-51.999755239637366</v>
      </c>
      <c r="D1798" s="82"/>
      <c r="F1798" s="10"/>
      <c r="G1798" s="11"/>
    </row>
    <row r="1799" spans="1:7" x14ac:dyDescent="0.2">
      <c r="A1799" s="57">
        <f t="shared" ca="1" si="54"/>
        <v>87850</v>
      </c>
      <c r="B1799" s="50">
        <f t="shared" ca="1" si="55"/>
        <v>-52.110308262655053</v>
      </c>
      <c r="D1799" s="82"/>
      <c r="F1799" s="10"/>
      <c r="G1799" s="11"/>
    </row>
    <row r="1800" spans="1:7" x14ac:dyDescent="0.2">
      <c r="A1800" s="57">
        <f t="shared" ca="1" si="54"/>
        <v>87900</v>
      </c>
      <c r="B1800" s="50">
        <f t="shared" ca="1" si="55"/>
        <v>-52.221617613058562</v>
      </c>
      <c r="D1800" s="82"/>
      <c r="F1800" s="10"/>
      <c r="G1800" s="11"/>
    </row>
    <row r="1801" spans="1:7" x14ac:dyDescent="0.2">
      <c r="A1801" s="57">
        <f t="shared" ca="1" si="54"/>
        <v>87950</v>
      </c>
      <c r="B1801" s="50">
        <f t="shared" ca="1" si="55"/>
        <v>-52.333694035323532</v>
      </c>
      <c r="D1801" s="82"/>
      <c r="F1801" s="10"/>
      <c r="G1801" s="11"/>
    </row>
    <row r="1802" spans="1:7" x14ac:dyDescent="0.2">
      <c r="A1802" s="57">
        <f t="shared" ca="1" si="54"/>
        <v>88000</v>
      </c>
      <c r="B1802" s="50">
        <f t="shared" ca="1" si="55"/>
        <v>-52.446548553635033</v>
      </c>
      <c r="D1802" s="82"/>
      <c r="F1802" s="10"/>
      <c r="G1802" s="11"/>
    </row>
    <row r="1803" spans="1:7" x14ac:dyDescent="0.2">
      <c r="A1803" s="57">
        <f t="shared" ca="1" si="54"/>
        <v>88050</v>
      </c>
      <c r="B1803" s="50">
        <f t="shared" ca="1" si="55"/>
        <v>-52.56019248160338</v>
      </c>
      <c r="D1803" s="82"/>
      <c r="F1803" s="10"/>
      <c r="G1803" s="11"/>
    </row>
    <row r="1804" spans="1:7" x14ac:dyDescent="0.2">
      <c r="A1804" s="57">
        <f t="shared" ca="1" si="54"/>
        <v>88100</v>
      </c>
      <c r="B1804" s="50">
        <f t="shared" ca="1" si="55"/>
        <v>-52.67463743240824</v>
      </c>
      <c r="D1804" s="82"/>
      <c r="F1804" s="10"/>
      <c r="G1804" s="11"/>
    </row>
    <row r="1805" spans="1:7" x14ac:dyDescent="0.2">
      <c r="A1805" s="57">
        <f t="shared" ca="1" si="54"/>
        <v>88150</v>
      </c>
      <c r="B1805" s="50">
        <f t="shared" ca="1" si="55"/>
        <v>-52.78989532939412</v>
      </c>
      <c r="D1805" s="82"/>
      <c r="F1805" s="10"/>
      <c r="G1805" s="11"/>
    </row>
    <row r="1806" spans="1:7" x14ac:dyDescent="0.2">
      <c r="A1806" s="57">
        <f t="shared" ca="1" si="54"/>
        <v>88200</v>
      </c>
      <c r="B1806" s="50">
        <f t="shared" ca="1" si="55"/>
        <v>-52.905978417140631</v>
      </c>
      <c r="D1806" s="82"/>
      <c r="F1806" s="10"/>
      <c r="G1806" s="11"/>
    </row>
    <row r="1807" spans="1:7" x14ac:dyDescent="0.2">
      <c r="A1807" s="57">
        <f t="shared" ca="1" si="54"/>
        <v>88250</v>
      </c>
      <c r="B1807" s="50">
        <f t="shared" ca="1" si="55"/>
        <v>-53.022899273034469</v>
      </c>
      <c r="D1807" s="82"/>
      <c r="F1807" s="10"/>
      <c r="G1807" s="11"/>
    </row>
    <row r="1808" spans="1:7" x14ac:dyDescent="0.2">
      <c r="A1808" s="57">
        <f t="shared" ca="1" si="54"/>
        <v>88300</v>
      </c>
      <c r="B1808" s="50">
        <f t="shared" ca="1" si="55"/>
        <v>-53.140670819369582</v>
      </c>
      <c r="D1808" s="82"/>
      <c r="F1808" s="10"/>
      <c r="G1808" s="11"/>
    </row>
    <row r="1809" spans="1:7" x14ac:dyDescent="0.2">
      <c r="A1809" s="57">
        <f t="shared" ca="1" si="54"/>
        <v>88350</v>
      </c>
      <c r="B1809" s="50">
        <f t="shared" ca="1" si="55"/>
        <v>-53.259306336005224</v>
      </c>
      <c r="D1809" s="82"/>
      <c r="F1809" s="10"/>
      <c r="G1809" s="11"/>
    </row>
    <row r="1810" spans="1:7" x14ac:dyDescent="0.2">
      <c r="A1810" s="57">
        <f t="shared" ca="1" si="54"/>
        <v>88400</v>
      </c>
      <c r="B1810" s="50">
        <f t="shared" ca="1" si="55"/>
        <v>-53.378819473613255</v>
      </c>
      <c r="D1810" s="82"/>
      <c r="F1810" s="10"/>
      <c r="G1810" s="11"/>
    </row>
    <row r="1811" spans="1:7" x14ac:dyDescent="0.2">
      <c r="A1811" s="57">
        <f t="shared" ca="1" si="54"/>
        <v>88450</v>
      </c>
      <c r="B1811" s="50">
        <f t="shared" ca="1" si="55"/>
        <v>-53.499224267546957</v>
      </c>
      <c r="D1811" s="82"/>
      <c r="F1811" s="10"/>
      <c r="G1811" s="11"/>
    </row>
    <row r="1812" spans="1:7" x14ac:dyDescent="0.2">
      <c r="A1812" s="57">
        <f t="shared" ca="1" si="54"/>
        <v>88500</v>
      </c>
      <c r="B1812" s="50">
        <f t="shared" ca="1" si="55"/>
        <v>-53.620535152368134</v>
      </c>
      <c r="D1812" s="82"/>
      <c r="F1812" s="10"/>
      <c r="G1812" s="11"/>
    </row>
    <row r="1813" spans="1:7" x14ac:dyDescent="0.2">
      <c r="A1813" s="57">
        <f t="shared" ca="1" si="54"/>
        <v>88550</v>
      </c>
      <c r="B1813" s="50">
        <f t="shared" ca="1" si="55"/>
        <v>-53.74276697706884</v>
      </c>
      <c r="D1813" s="82"/>
      <c r="F1813" s="10"/>
      <c r="G1813" s="11"/>
    </row>
    <row r="1814" spans="1:7" x14ac:dyDescent="0.2">
      <c r="A1814" s="57">
        <f t="shared" ca="1" si="54"/>
        <v>88600</v>
      </c>
      <c r="B1814" s="50">
        <f t="shared" ca="1" si="55"/>
        <v>-53.865935021028804</v>
      </c>
      <c r="D1814" s="82"/>
      <c r="F1814" s="10"/>
      <c r="G1814" s="11"/>
    </row>
    <row r="1815" spans="1:7" x14ac:dyDescent="0.2">
      <c r="A1815" s="57">
        <f t="shared" ca="1" si="54"/>
        <v>88650</v>
      </c>
      <c r="B1815" s="50">
        <f t="shared" ca="1" si="55"/>
        <v>-53.990055010751817</v>
      </c>
      <c r="D1815" s="82"/>
      <c r="F1815" s="10"/>
      <c r="G1815" s="11"/>
    </row>
    <row r="1816" spans="1:7" x14ac:dyDescent="0.2">
      <c r="A1816" s="57">
        <f t="shared" ca="1" si="54"/>
        <v>88700</v>
      </c>
      <c r="B1816" s="50">
        <f t="shared" ca="1" si="55"/>
        <v>-54.115143137426109</v>
      </c>
      <c r="D1816" s="82"/>
      <c r="F1816" s="10"/>
      <c r="G1816" s="11"/>
    </row>
    <row r="1817" spans="1:7" x14ac:dyDescent="0.2">
      <c r="A1817" s="57">
        <f t="shared" ca="1" si="54"/>
        <v>88750</v>
      </c>
      <c r="B1817" s="50">
        <f t="shared" ca="1" si="55"/>
        <v>-54.241216075359311</v>
      </c>
      <c r="D1817" s="82"/>
      <c r="F1817" s="10"/>
      <c r="G1817" s="11"/>
    </row>
    <row r="1818" spans="1:7" x14ac:dyDescent="0.2">
      <c r="A1818" s="57">
        <f t="shared" ca="1" si="54"/>
        <v>88800</v>
      </c>
      <c r="B1818" s="50">
        <f t="shared" ca="1" si="55"/>
        <v>-54.368291001339415</v>
      </c>
      <c r="D1818" s="82"/>
      <c r="F1818" s="10"/>
      <c r="G1818" s="11"/>
    </row>
    <row r="1819" spans="1:7" x14ac:dyDescent="0.2">
      <c r="A1819" s="57">
        <f t="shared" ca="1" si="54"/>
        <v>88850</v>
      </c>
      <c r="B1819" s="50">
        <f t="shared" ca="1" si="55"/>
        <v>-54.496385614978813</v>
      </c>
      <c r="D1819" s="82"/>
      <c r="F1819" s="10"/>
      <c r="G1819" s="11"/>
    </row>
    <row r="1820" spans="1:7" x14ac:dyDescent="0.2">
      <c r="A1820" s="57">
        <f t="shared" ca="1" si="54"/>
        <v>88900</v>
      </c>
      <c r="B1820" s="50">
        <f t="shared" ca="1" si="55"/>
        <v>-54.625518160102231</v>
      </c>
      <c r="D1820" s="82"/>
      <c r="F1820" s="10"/>
      <c r="G1820" s="11"/>
    </row>
    <row r="1821" spans="1:7" x14ac:dyDescent="0.2">
      <c r="A1821" s="57">
        <f t="shared" ca="1" si="54"/>
        <v>88950</v>
      </c>
      <c r="B1821" s="50">
        <f t="shared" ca="1" si="55"/>
        <v>-54.755707447242372</v>
      </c>
      <c r="D1821" s="82"/>
      <c r="F1821" s="10"/>
      <c r="G1821" s="11"/>
    </row>
    <row r="1822" spans="1:7" x14ac:dyDescent="0.2">
      <c r="A1822" s="57">
        <f t="shared" ca="1" si="54"/>
        <v>89000</v>
      </c>
      <c r="B1822" s="50">
        <f t="shared" ca="1" si="55"/>
        <v>-54.886972877314186</v>
      </c>
      <c r="D1822" s="82"/>
      <c r="F1822" s="10"/>
      <c r="G1822" s="11"/>
    </row>
    <row r="1823" spans="1:7" x14ac:dyDescent="0.2">
      <c r="A1823" s="57">
        <f t="shared" ca="1" si="54"/>
        <v>89050</v>
      </c>
      <c r="B1823" s="50">
        <f t="shared" ca="1" si="55"/>
        <v>-55.019334466541494</v>
      </c>
      <c r="D1823" s="82"/>
      <c r="F1823" s="10"/>
      <c r="G1823" s="11"/>
    </row>
    <row r="1824" spans="1:7" x14ac:dyDescent="0.2">
      <c r="A1824" s="57">
        <f t="shared" ca="1" si="54"/>
        <v>89100</v>
      </c>
      <c r="B1824" s="50">
        <f t="shared" ca="1" si="55"/>
        <v>-55.152812872716837</v>
      </c>
      <c r="D1824" s="82"/>
      <c r="F1824" s="10"/>
      <c r="G1824" s="11"/>
    </row>
    <row r="1825" spans="1:7" x14ac:dyDescent="0.2">
      <c r="A1825" s="57">
        <f t="shared" ca="1" si="54"/>
        <v>89150</v>
      </c>
      <c r="B1825" s="50">
        <f t="shared" ca="1" si="55"/>
        <v>-55.287429422881296</v>
      </c>
      <c r="D1825" s="82"/>
      <c r="F1825" s="10"/>
      <c r="G1825" s="11"/>
    </row>
    <row r="1826" spans="1:7" x14ac:dyDescent="0.2">
      <c r="A1826" s="57">
        <f t="shared" ca="1" si="54"/>
        <v>89200</v>
      </c>
      <c r="B1826" s="50">
        <f t="shared" ca="1" si="55"/>
        <v>-55.423206142516761</v>
      </c>
      <c r="D1826" s="82"/>
      <c r="F1826" s="10"/>
      <c r="G1826" s="11"/>
    </row>
    <row r="1827" spans="1:7" x14ac:dyDescent="0.2">
      <c r="A1827" s="57">
        <f t="shared" ca="1" si="54"/>
        <v>89250</v>
      </c>
      <c r="B1827" s="50">
        <f t="shared" ca="1" si="55"/>
        <v>-55.560165786351156</v>
      </c>
      <c r="D1827" s="82"/>
      <c r="F1827" s="10"/>
      <c r="G1827" s="11"/>
    </row>
    <row r="1828" spans="1:7" x14ac:dyDescent="0.2">
      <c r="A1828" s="57">
        <f t="shared" ca="1" si="54"/>
        <v>89300</v>
      </c>
      <c r="B1828" s="50">
        <f t="shared" ca="1" si="55"/>
        <v>-55.698331870885305</v>
      </c>
      <c r="D1828" s="82"/>
      <c r="F1828" s="10"/>
      <c r="G1828" s="11"/>
    </row>
    <row r="1829" spans="1:7" x14ac:dyDescent="0.2">
      <c r="A1829" s="57">
        <f t="shared" ca="1" si="54"/>
        <v>89350</v>
      </c>
      <c r="B1829" s="50">
        <f t="shared" ca="1" si="55"/>
        <v>-55.837728708757069</v>
      </c>
      <c r="D1829" s="82"/>
      <c r="F1829" s="10"/>
      <c r="G1829" s="11"/>
    </row>
    <row r="1830" spans="1:7" x14ac:dyDescent="0.2">
      <c r="A1830" s="57">
        <f t="shared" ca="1" si="54"/>
        <v>89400</v>
      </c>
      <c r="B1830" s="50">
        <f t="shared" ca="1" si="55"/>
        <v>-55.978381445070021</v>
      </c>
      <c r="D1830" s="82"/>
      <c r="F1830" s="10"/>
      <c r="G1830" s="11"/>
    </row>
    <row r="1831" spans="1:7" x14ac:dyDescent="0.2">
      <c r="A1831" s="57">
        <f t="shared" ca="1" si="54"/>
        <v>89450</v>
      </c>
      <c r="B1831" s="50">
        <f t="shared" ca="1" si="55"/>
        <v>-56.120316095821764</v>
      </c>
      <c r="D1831" s="82"/>
      <c r="F1831" s="10"/>
      <c r="G1831" s="11"/>
    </row>
    <row r="1832" spans="1:7" x14ac:dyDescent="0.2">
      <c r="A1832" s="57">
        <f t="shared" ca="1" si="54"/>
        <v>89500</v>
      </c>
      <c r="B1832" s="50">
        <f t="shared" ca="1" si="55"/>
        <v>-56.263559588579838</v>
      </c>
      <c r="D1832" s="82"/>
      <c r="F1832" s="10"/>
      <c r="G1832" s="11"/>
    </row>
    <row r="1833" spans="1:7" x14ac:dyDescent="0.2">
      <c r="A1833" s="57">
        <f t="shared" ca="1" si="54"/>
        <v>89550</v>
      </c>
      <c r="B1833" s="50">
        <f t="shared" ca="1" si="55"/>
        <v>-56.408139805565114</v>
      </c>
      <c r="D1833" s="82"/>
      <c r="F1833" s="10"/>
      <c r="G1833" s="11"/>
    </row>
    <row r="1834" spans="1:7" x14ac:dyDescent="0.2">
      <c r="A1834" s="57">
        <f t="shared" ca="1" si="54"/>
        <v>89600</v>
      </c>
      <c r="B1834" s="50">
        <f t="shared" ca="1" si="55"/>
        <v>-56.554085629314699</v>
      </c>
      <c r="D1834" s="82"/>
      <c r="F1834" s="10"/>
      <c r="G1834" s="11"/>
    </row>
    <row r="1835" spans="1:7" x14ac:dyDescent="0.2">
      <c r="A1835" s="57">
        <f t="shared" ref="A1835:A1898" ca="1" si="56">OFFSET(A1835,-1,0)+f_stop/5000</f>
        <v>89650</v>
      </c>
      <c r="B1835" s="50">
        <f t="shared" ref="B1835:B1898" ca="1" si="57">20*LOG(ABS(   (1/f_dec*SIN(f_dec*$A1835/Fm*PI())/SIN($A1835/Fm*PI()))^(order-2) * (1/f_dec2*SIN(f_dec2*$A1835/Fm*PI())/SIN($A1835/Fm*PI())) *  (1/(f_dec*n_avg)*SIN((f_dec*n_avg)*$A1835/Fm*PI())/SIN($A1835/Fm*PI()))    ))</f>
        <v>-56.701426991113166</v>
      </c>
      <c r="D1835" s="82"/>
      <c r="F1835" s="10"/>
      <c r="G1835" s="11"/>
    </row>
    <row r="1836" spans="1:7" x14ac:dyDescent="0.2">
      <c r="A1836" s="57">
        <f t="shared" ca="1" si="56"/>
        <v>89700</v>
      </c>
      <c r="B1836" s="50">
        <f t="shared" ca="1" si="57"/>
        <v>-56.85019492239492</v>
      </c>
      <c r="D1836" s="82"/>
      <c r="F1836" s="10"/>
      <c r="G1836" s="11"/>
    </row>
    <row r="1837" spans="1:7" x14ac:dyDescent="0.2">
      <c r="A1837" s="57">
        <f t="shared" ca="1" si="56"/>
        <v>89750</v>
      </c>
      <c r="B1837" s="50">
        <f t="shared" ca="1" si="57"/>
        <v>-57.000421609339455</v>
      </c>
      <c r="D1837" s="82"/>
      <c r="F1837" s="10"/>
      <c r="G1837" s="11"/>
    </row>
    <row r="1838" spans="1:7" x14ac:dyDescent="0.2">
      <c r="A1838" s="57">
        <f t="shared" ca="1" si="56"/>
        <v>89800</v>
      </c>
      <c r="B1838" s="50">
        <f t="shared" ca="1" si="57"/>
        <v>-57.152140450901186</v>
      </c>
      <c r="D1838" s="82"/>
      <c r="F1838" s="10"/>
      <c r="G1838" s="11"/>
    </row>
    <row r="1839" spans="1:7" x14ac:dyDescent="0.2">
      <c r="A1839" s="57">
        <f t="shared" ca="1" si="56"/>
        <v>89850</v>
      </c>
      <c r="B1839" s="50">
        <f t="shared" ca="1" si="57"/>
        <v>-57.305386120535047</v>
      </c>
      <c r="D1839" s="82"/>
      <c r="F1839" s="10"/>
      <c r="G1839" s="11"/>
    </row>
    <row r="1840" spans="1:7" x14ac:dyDescent="0.2">
      <c r="A1840" s="57">
        <f t="shared" ca="1" si="56"/>
        <v>89900</v>
      </c>
      <c r="B1840" s="50">
        <f t="shared" ca="1" si="57"/>
        <v>-57.460194631905409</v>
      </c>
      <c r="D1840" s="82"/>
      <c r="F1840" s="10"/>
      <c r="G1840" s="11"/>
    </row>
    <row r="1841" spans="1:7" x14ac:dyDescent="0.2">
      <c r="A1841" s="57">
        <f t="shared" ca="1" si="56"/>
        <v>89950</v>
      </c>
      <c r="B1841" s="50">
        <f t="shared" ca="1" si="57"/>
        <v>-57.616603408889766</v>
      </c>
      <c r="D1841" s="82"/>
      <c r="F1841" s="10"/>
      <c r="G1841" s="11"/>
    </row>
    <row r="1842" spans="1:7" x14ac:dyDescent="0.2">
      <c r="A1842" s="57">
        <f t="shared" ca="1" si="56"/>
        <v>90000</v>
      </c>
      <c r="B1842" s="50">
        <f t="shared" ca="1" si="57"/>
        <v>-57.774651360218606</v>
      </c>
      <c r="D1842" s="82"/>
      <c r="F1842" s="10"/>
      <c r="G1842" s="11"/>
    </row>
    <row r="1843" spans="1:7" x14ac:dyDescent="0.2">
      <c r="A1843" s="57">
        <f t="shared" ca="1" si="56"/>
        <v>90050</v>
      </c>
      <c r="B1843" s="50">
        <f t="shared" ca="1" si="57"/>
        <v>-57.934378959125951</v>
      </c>
      <c r="D1843" s="82"/>
      <c r="F1843" s="10"/>
      <c r="G1843" s="11"/>
    </row>
    <row r="1844" spans="1:7" x14ac:dyDescent="0.2">
      <c r="A1844" s="57">
        <f t="shared" ca="1" si="56"/>
        <v>90100</v>
      </c>
      <c r="B1844" s="50">
        <f t="shared" ca="1" si="57"/>
        <v>-58.095828328417937</v>
      </c>
      <c r="D1844" s="82"/>
      <c r="F1844" s="10"/>
      <c r="G1844" s="11"/>
    </row>
    <row r="1845" spans="1:7" x14ac:dyDescent="0.2">
      <c r="A1845" s="57">
        <f t="shared" ca="1" si="56"/>
        <v>90150</v>
      </c>
      <c r="B1845" s="50">
        <f t="shared" ca="1" si="57"/>
        <v>-58.259043331409124</v>
      </c>
      <c r="D1845" s="82"/>
      <c r="F1845" s="10"/>
      <c r="G1845" s="11"/>
    </row>
    <row r="1846" spans="1:7" x14ac:dyDescent="0.2">
      <c r="A1846" s="57">
        <f t="shared" ca="1" si="56"/>
        <v>90200</v>
      </c>
      <c r="B1846" s="50">
        <f t="shared" ca="1" si="57"/>
        <v>-58.424069669218859</v>
      </c>
      <c r="D1846" s="82"/>
      <c r="F1846" s="10"/>
      <c r="G1846" s="11"/>
    </row>
    <row r="1847" spans="1:7" x14ac:dyDescent="0.2">
      <c r="A1847" s="57">
        <f t="shared" ca="1" si="56"/>
        <v>90250</v>
      </c>
      <c r="B1847" s="50">
        <f t="shared" ca="1" si="57"/>
        <v>-58.590954984968384</v>
      </c>
      <c r="D1847" s="82"/>
      <c r="F1847" s="10"/>
      <c r="G1847" s="11"/>
    </row>
    <row r="1848" spans="1:7" x14ac:dyDescent="0.2">
      <c r="A1848" s="57">
        <f t="shared" ca="1" si="56"/>
        <v>90300</v>
      </c>
      <c r="B1848" s="50">
        <f t="shared" ca="1" si="57"/>
        <v>-58.759748975474828</v>
      </c>
      <c r="D1848" s="82"/>
      <c r="F1848" s="10"/>
      <c r="G1848" s="11"/>
    </row>
    <row r="1849" spans="1:7" x14ac:dyDescent="0.2">
      <c r="A1849" s="57">
        <f t="shared" ca="1" si="56"/>
        <v>90350</v>
      </c>
      <c r="B1849" s="50">
        <f t="shared" ca="1" si="57"/>
        <v>-58.930503511099417</v>
      </c>
      <c r="D1849" s="82"/>
      <c r="F1849" s="10"/>
      <c r="G1849" s="11"/>
    </row>
    <row r="1850" spans="1:7" x14ac:dyDescent="0.2">
      <c r="A1850" s="57">
        <f t="shared" ca="1" si="56"/>
        <v>90400</v>
      </c>
      <c r="B1850" s="50">
        <f t="shared" ca="1" si="57"/>
        <v>-59.103272764473743</v>
      </c>
      <c r="D1850" s="82"/>
      <c r="F1850" s="10"/>
      <c r="G1850" s="11"/>
    </row>
    <row r="1851" spans="1:7" x14ac:dyDescent="0.2">
      <c r="A1851" s="57">
        <f t="shared" ca="1" si="56"/>
        <v>90450</v>
      </c>
      <c r="B1851" s="50">
        <f t="shared" ca="1" si="57"/>
        <v>-59.278113348905975</v>
      </c>
      <c r="D1851" s="82"/>
      <c r="F1851" s="10"/>
      <c r="G1851" s="11"/>
    </row>
    <row r="1852" spans="1:7" x14ac:dyDescent="0.2">
      <c r="A1852" s="57">
        <f t="shared" ca="1" si="56"/>
        <v>90500</v>
      </c>
      <c r="B1852" s="50">
        <f t="shared" ca="1" si="57"/>
        <v>-59.455084467353331</v>
      </c>
      <c r="D1852" s="82"/>
      <c r="F1852" s="10"/>
      <c r="G1852" s="11"/>
    </row>
    <row r="1853" spans="1:7" x14ac:dyDescent="0.2">
      <c r="A1853" s="57">
        <f t="shared" ca="1" si="56"/>
        <v>90550</v>
      </c>
      <c r="B1853" s="50">
        <f t="shared" ca="1" si="57"/>
        <v>-59.634248072944736</v>
      </c>
      <c r="D1853" s="82"/>
      <c r="F1853" s="10"/>
      <c r="G1853" s="11"/>
    </row>
    <row r="1854" spans="1:7" x14ac:dyDescent="0.2">
      <c r="A1854" s="57">
        <f t="shared" ca="1" si="56"/>
        <v>90600</v>
      </c>
      <c r="B1854" s="50">
        <f t="shared" ca="1" si="57"/>
        <v>-59.815669042143597</v>
      </c>
      <c r="D1854" s="82"/>
      <c r="F1854" s="10"/>
      <c r="G1854" s="11"/>
    </row>
    <row r="1855" spans="1:7" x14ac:dyDescent="0.2">
      <c r="A1855" s="57">
        <f t="shared" ca="1" si="56"/>
        <v>90650</v>
      </c>
      <c r="B1855" s="50">
        <f t="shared" ca="1" si="57"/>
        <v>-59.999415361766211</v>
      </c>
      <c r="D1855" s="82"/>
      <c r="F1855" s="10"/>
      <c r="G1855" s="11"/>
    </row>
    <row r="1856" spans="1:7" x14ac:dyDescent="0.2">
      <c r="A1856" s="57">
        <f t="shared" ca="1" si="56"/>
        <v>90700</v>
      </c>
      <c r="B1856" s="50">
        <f t="shared" ca="1" si="57"/>
        <v>-60.185558331206252</v>
      </c>
      <c r="D1856" s="82"/>
      <c r="F1856" s="10"/>
      <c r="G1856" s="11"/>
    </row>
    <row r="1857" spans="1:7" x14ac:dyDescent="0.2">
      <c r="A1857" s="57">
        <f t="shared" ca="1" si="56"/>
        <v>90750</v>
      </c>
      <c r="B1857" s="50">
        <f t="shared" ca="1" si="57"/>
        <v>-60.374172781373908</v>
      </c>
      <c r="D1857" s="82"/>
      <c r="F1857" s="10"/>
      <c r="G1857" s="11"/>
    </row>
    <row r="1858" spans="1:7" x14ac:dyDescent="0.2">
      <c r="A1858" s="57">
        <f t="shared" ca="1" si="56"/>
        <v>90800</v>
      </c>
      <c r="B1858" s="50">
        <f t="shared" ca="1" si="57"/>
        <v>-60.565337312036711</v>
      </c>
      <c r="D1858" s="82"/>
      <c r="F1858" s="10"/>
      <c r="G1858" s="11"/>
    </row>
    <row r="1859" spans="1:7" x14ac:dyDescent="0.2">
      <c r="A1859" s="57">
        <f t="shared" ca="1" si="56"/>
        <v>90850</v>
      </c>
      <c r="B1859" s="50">
        <f t="shared" ca="1" si="57"/>
        <v>-60.759134549447317</v>
      </c>
      <c r="D1859" s="82"/>
      <c r="F1859" s="10"/>
      <c r="G1859" s="11"/>
    </row>
    <row r="1860" spans="1:7" x14ac:dyDescent="0.2">
      <c r="A1860" s="57">
        <f t="shared" ca="1" si="56"/>
        <v>90900</v>
      </c>
      <c r="B1860" s="50">
        <f t="shared" ca="1" si="57"/>
        <v>-60.955651426378139</v>
      </c>
      <c r="D1860" s="82"/>
      <c r="F1860" s="10"/>
      <c r="G1860" s="11"/>
    </row>
    <row r="1861" spans="1:7" x14ac:dyDescent="0.2">
      <c r="A1861" s="57">
        <f t="shared" ca="1" si="56"/>
        <v>90950</v>
      </c>
      <c r="B1861" s="50">
        <f t="shared" ca="1" si="57"/>
        <v>-61.15497948694059</v>
      </c>
      <c r="D1861" s="82"/>
      <c r="F1861" s="10"/>
      <c r="G1861" s="11"/>
    </row>
    <row r="1862" spans="1:7" x14ac:dyDescent="0.2">
      <c r="A1862" s="57">
        <f t="shared" ca="1" si="56"/>
        <v>91000</v>
      </c>
      <c r="B1862" s="50">
        <f t="shared" ca="1" si="57"/>
        <v>-61.35721521886974</v>
      </c>
      <c r="D1862" s="82"/>
      <c r="F1862" s="10"/>
      <c r="G1862" s="11"/>
    </row>
    <row r="1863" spans="1:7" x14ac:dyDescent="0.2">
      <c r="A1863" s="57">
        <f t="shared" ca="1" si="56"/>
        <v>91050</v>
      </c>
      <c r="B1863" s="50">
        <f t="shared" ca="1" si="57"/>
        <v>-61.562460416299352</v>
      </c>
      <c r="D1863" s="82"/>
      <c r="F1863" s="10"/>
      <c r="G1863" s="11"/>
    </row>
    <row r="1864" spans="1:7" x14ac:dyDescent="0.2">
      <c r="A1864" s="57">
        <f t="shared" ca="1" si="56"/>
        <v>91100</v>
      </c>
      <c r="B1864" s="50">
        <f t="shared" ca="1" si="57"/>
        <v>-61.770822576445461</v>
      </c>
      <c r="D1864" s="82"/>
      <c r="F1864" s="10"/>
      <c r="G1864" s="11"/>
    </row>
    <row r="1865" spans="1:7" x14ac:dyDescent="0.2">
      <c r="A1865" s="57">
        <f t="shared" ca="1" si="56"/>
        <v>91150</v>
      </c>
      <c r="B1865" s="50">
        <f t="shared" ca="1" si="57"/>
        <v>-61.982415334076947</v>
      </c>
      <c r="D1865" s="82"/>
      <c r="F1865" s="10"/>
      <c r="G1865" s="11"/>
    </row>
    <row r="1866" spans="1:7" x14ac:dyDescent="0.2">
      <c r="A1866" s="57">
        <f t="shared" ca="1" si="56"/>
        <v>91200</v>
      </c>
      <c r="B1866" s="50">
        <f t="shared" ca="1" si="57"/>
        <v>-62.197358938174439</v>
      </c>
      <c r="D1866" s="82"/>
      <c r="F1866" s="10"/>
      <c r="G1866" s="11"/>
    </row>
    <row r="1867" spans="1:7" x14ac:dyDescent="0.2">
      <c r="A1867" s="57">
        <f t="shared" ca="1" si="56"/>
        <v>91250</v>
      </c>
      <c r="B1867" s="50">
        <f t="shared" ca="1" si="57"/>
        <v>-62.415780775791731</v>
      </c>
      <c r="D1867" s="82"/>
      <c r="F1867" s="10"/>
      <c r="G1867" s="11"/>
    </row>
    <row r="1868" spans="1:7" x14ac:dyDescent="0.2">
      <c r="A1868" s="57">
        <f t="shared" ca="1" si="56"/>
        <v>91300</v>
      </c>
      <c r="B1868" s="50">
        <f t="shared" ca="1" si="57"/>
        <v>-62.637815948843425</v>
      </c>
      <c r="D1868" s="82"/>
      <c r="F1868" s="10"/>
      <c r="G1868" s="11"/>
    </row>
    <row r="1869" spans="1:7" x14ac:dyDescent="0.2">
      <c r="A1869" s="57">
        <f t="shared" ca="1" si="56"/>
        <v>91350</v>
      </c>
      <c r="B1869" s="50">
        <f t="shared" ca="1" si="57"/>
        <v>-62.863607910365999</v>
      </c>
      <c r="D1869" s="82"/>
      <c r="F1869" s="10"/>
      <c r="G1869" s="11"/>
    </row>
    <row r="1870" spans="1:7" x14ac:dyDescent="0.2">
      <c r="A1870" s="57">
        <f t="shared" ca="1" si="56"/>
        <v>91400</v>
      </c>
      <c r="B1870" s="50">
        <f t="shared" ca="1" si="57"/>
        <v>-63.093309167768638</v>
      </c>
      <c r="D1870" s="82"/>
      <c r="F1870" s="10"/>
      <c r="G1870" s="11"/>
    </row>
    <row r="1871" spans="1:7" x14ac:dyDescent="0.2">
      <c r="A1871" s="57">
        <f t="shared" ca="1" si="56"/>
        <v>91450</v>
      </c>
      <c r="B1871" s="50">
        <f t="shared" ca="1" si="57"/>
        <v>-63.327082061718173</v>
      </c>
      <c r="D1871" s="82"/>
      <c r="F1871" s="10"/>
      <c r="G1871" s="11"/>
    </row>
    <row r="1872" spans="1:7" x14ac:dyDescent="0.2">
      <c r="A1872" s="57">
        <f t="shared" ca="1" si="56"/>
        <v>91500</v>
      </c>
      <c r="B1872" s="50">
        <f t="shared" ca="1" si="57"/>
        <v>-63.565099630635167</v>
      </c>
      <c r="D1872" s="82"/>
      <c r="F1872" s="10"/>
      <c r="G1872" s="11"/>
    </row>
    <row r="1873" spans="1:7" x14ac:dyDescent="0.2">
      <c r="A1873" s="57">
        <f t="shared" ca="1" si="56"/>
        <v>91550</v>
      </c>
      <c r="B1873" s="50">
        <f t="shared" ca="1" si="57"/>
        <v>-63.807546572348173</v>
      </c>
      <c r="D1873" s="82"/>
      <c r="F1873" s="10"/>
      <c r="G1873" s="11"/>
    </row>
    <row r="1874" spans="1:7" x14ac:dyDescent="0.2">
      <c r="A1874" s="57">
        <f t="shared" ca="1" si="56"/>
        <v>91600</v>
      </c>
      <c r="B1874" s="50">
        <f t="shared" ca="1" si="57"/>
        <v>-64.054620316309055</v>
      </c>
      <c r="D1874" s="82"/>
      <c r="F1874" s="10"/>
      <c r="G1874" s="11"/>
    </row>
    <row r="1875" spans="1:7" x14ac:dyDescent="0.2">
      <c r="A1875" s="57">
        <f t="shared" ca="1" si="56"/>
        <v>91650</v>
      </c>
      <c r="B1875" s="50">
        <f t="shared" ca="1" si="57"/>
        <v>-64.306532221985563</v>
      </c>
      <c r="D1875" s="82"/>
      <c r="F1875" s="10"/>
      <c r="G1875" s="11"/>
    </row>
    <row r="1876" spans="1:7" x14ac:dyDescent="0.2">
      <c r="A1876" s="57">
        <f t="shared" ca="1" si="56"/>
        <v>91700</v>
      </c>
      <c r="B1876" s="50">
        <f t="shared" ca="1" si="57"/>
        <v>-64.563508921676714</v>
      </c>
      <c r="D1876" s="82"/>
      <c r="F1876" s="10"/>
      <c r="G1876" s="11"/>
    </row>
    <row r="1877" spans="1:7" x14ac:dyDescent="0.2">
      <c r="A1877" s="57">
        <f t="shared" ca="1" si="56"/>
        <v>91750</v>
      </c>
      <c r="B1877" s="50">
        <f t="shared" ca="1" si="57"/>
        <v>-64.825793829155302</v>
      </c>
      <c r="D1877" s="82"/>
      <c r="F1877" s="10"/>
      <c r="G1877" s="11"/>
    </row>
    <row r="1878" spans="1:7" x14ac:dyDescent="0.2">
      <c r="A1878" s="57">
        <f t="shared" ca="1" si="56"/>
        <v>91800</v>
      </c>
      <c r="B1878" s="50">
        <f t="shared" ca="1" si="57"/>
        <v>-65.093648839336282</v>
      </c>
      <c r="D1878" s="82"/>
      <c r="F1878" s="10"/>
      <c r="G1878" s="11"/>
    </row>
    <row r="1879" spans="1:7" x14ac:dyDescent="0.2">
      <c r="A1879" s="57">
        <f t="shared" ca="1" si="56"/>
        <v>91850</v>
      </c>
      <c r="B1879" s="50">
        <f t="shared" ca="1" si="57"/>
        <v>-65.367356248749175</v>
      </c>
      <c r="D1879" s="82"/>
      <c r="F1879" s="10"/>
      <c r="G1879" s="11"/>
    </row>
    <row r="1880" spans="1:7" x14ac:dyDescent="0.2">
      <c r="A1880" s="57">
        <f t="shared" ca="1" si="56"/>
        <v>91900</v>
      </c>
      <c r="B1880" s="50">
        <f t="shared" ca="1" si="57"/>
        <v>-65.647220932160465</v>
      </c>
      <c r="D1880" s="82"/>
      <c r="F1880" s="10"/>
      <c r="G1880" s="11"/>
    </row>
    <row r="1881" spans="1:7" x14ac:dyDescent="0.2">
      <c r="A1881" s="57">
        <f t="shared" ca="1" si="56"/>
        <v>91950</v>
      </c>
      <c r="B1881" s="50">
        <f t="shared" ca="1" si="57"/>
        <v>-65.933572817466782</v>
      </c>
      <c r="D1881" s="82"/>
      <c r="F1881" s="10"/>
      <c r="G1881" s="11"/>
    </row>
    <row r="1882" spans="1:7" x14ac:dyDescent="0.2">
      <c r="A1882" s="57">
        <f t="shared" ca="1" si="56"/>
        <v>92000</v>
      </c>
      <c r="B1882" s="50">
        <f t="shared" ca="1" si="57"/>
        <v>-66.22676970929372</v>
      </c>
      <c r="D1882" s="82"/>
      <c r="F1882" s="10"/>
      <c r="G1882" s="11"/>
    </row>
    <row r="1883" spans="1:7" x14ac:dyDescent="0.2">
      <c r="A1883" s="57">
        <f t="shared" ca="1" si="56"/>
        <v>92050</v>
      </c>
      <c r="B1883" s="50">
        <f t="shared" ca="1" si="57"/>
        <v>-66.527200521973128</v>
      </c>
      <c r="D1883" s="82"/>
      <c r="F1883" s="10"/>
      <c r="G1883" s="11"/>
    </row>
    <row r="1884" spans="1:7" x14ac:dyDescent="0.2">
      <c r="A1884" s="57">
        <f t="shared" ca="1" si="56"/>
        <v>92100</v>
      </c>
      <c r="B1884" s="50">
        <f t="shared" ca="1" si="57"/>
        <v>-66.835288995252796</v>
      </c>
      <c r="D1884" s="82"/>
      <c r="F1884" s="10"/>
      <c r="G1884" s="11"/>
    </row>
    <row r="1885" spans="1:7" x14ac:dyDescent="0.2">
      <c r="A1885" s="57">
        <f t="shared" ca="1" si="56"/>
        <v>92150</v>
      </c>
      <c r="B1885" s="50">
        <f t="shared" ca="1" si="57"/>
        <v>-67.151497981906843</v>
      </c>
      <c r="D1885" s="82"/>
      <c r="F1885" s="10"/>
      <c r="G1885" s="11"/>
    </row>
    <row r="1886" spans="1:7" x14ac:dyDescent="0.2">
      <c r="A1886" s="57">
        <f t="shared" ca="1" si="56"/>
        <v>92200</v>
      </c>
      <c r="B1886" s="50">
        <f t="shared" ca="1" si="57"/>
        <v>-67.476334416236128</v>
      </c>
      <c r="D1886" s="82"/>
      <c r="F1886" s="10"/>
      <c r="G1886" s="11"/>
    </row>
    <row r="1887" spans="1:7" x14ac:dyDescent="0.2">
      <c r="A1887" s="57">
        <f t="shared" ca="1" si="56"/>
        <v>92250</v>
      </c>
      <c r="B1887" s="50">
        <f t="shared" ca="1" si="57"/>
        <v>-67.810355097482102</v>
      </c>
      <c r="D1887" s="82"/>
      <c r="F1887" s="10"/>
      <c r="G1887" s="11"/>
    </row>
    <row r="1888" spans="1:7" x14ac:dyDescent="0.2">
      <c r="A1888" s="57">
        <f t="shared" ca="1" si="56"/>
        <v>92300</v>
      </c>
      <c r="B1888" s="50">
        <f t="shared" ca="1" si="57"/>
        <v>-68.154173454001736</v>
      </c>
      <c r="D1888" s="82"/>
      <c r="F1888" s="10"/>
      <c r="G1888" s="11"/>
    </row>
    <row r="1889" spans="1:7" x14ac:dyDescent="0.2">
      <c r="A1889" s="57">
        <f t="shared" ca="1" si="56"/>
        <v>92350</v>
      </c>
      <c r="B1889" s="50">
        <f t="shared" ca="1" si="57"/>
        <v>-68.508467494811526</v>
      </c>
      <c r="D1889" s="82"/>
      <c r="F1889" s="10"/>
      <c r="G1889" s="11"/>
    </row>
    <row r="1890" spans="1:7" x14ac:dyDescent="0.2">
      <c r="A1890" s="57">
        <f t="shared" ca="1" si="56"/>
        <v>92400</v>
      </c>
      <c r="B1890" s="50">
        <f t="shared" ca="1" si="57"/>
        <v>-68.873989207745694</v>
      </c>
      <c r="D1890" s="82"/>
      <c r="F1890" s="10"/>
      <c r="G1890" s="11"/>
    </row>
    <row r="1891" spans="1:7" x14ac:dyDescent="0.2">
      <c r="A1891" s="57">
        <f t="shared" ca="1" si="56"/>
        <v>92450</v>
      </c>
      <c r="B1891" s="50">
        <f t="shared" ca="1" si="57"/>
        <v>-69.251575732010068</v>
      </c>
      <c r="D1891" s="82"/>
      <c r="F1891" s="10"/>
      <c r="G1891" s="11"/>
    </row>
    <row r="1892" spans="1:7" x14ac:dyDescent="0.2">
      <c r="A1892" s="57">
        <f t="shared" ca="1" si="56"/>
        <v>92500</v>
      </c>
      <c r="B1892" s="50">
        <f t="shared" ca="1" si="57"/>
        <v>-69.642162722971136</v>
      </c>
      <c r="D1892" s="82"/>
      <c r="F1892" s="10"/>
      <c r="G1892" s="11"/>
    </row>
    <row r="1893" spans="1:7" x14ac:dyDescent="0.2">
      <c r="A1893" s="57">
        <f t="shared" ca="1" si="56"/>
        <v>92550</v>
      </c>
      <c r="B1893" s="50">
        <f t="shared" ca="1" si="57"/>
        <v>-70.046800446522624</v>
      </c>
      <c r="D1893" s="82"/>
      <c r="F1893" s="10"/>
      <c r="G1893" s="11"/>
    </row>
    <row r="1894" spans="1:7" x14ac:dyDescent="0.2">
      <c r="A1894" s="57">
        <f t="shared" ca="1" si="56"/>
        <v>92600</v>
      </c>
      <c r="B1894" s="50">
        <f t="shared" ca="1" si="57"/>
        <v>-70.466673300601329</v>
      </c>
      <c r="D1894" s="82"/>
      <c r="F1894" s="10"/>
      <c r="G1894" s="11"/>
    </row>
    <row r="1895" spans="1:7" x14ac:dyDescent="0.2">
      <c r="A1895" s="57">
        <f t="shared" ca="1" si="56"/>
        <v>92650</v>
      </c>
      <c r="B1895" s="50">
        <f t="shared" ca="1" si="57"/>
        <v>-70.903123678690733</v>
      </c>
      <c r="D1895" s="82"/>
      <c r="F1895" s="10"/>
      <c r="G1895" s="11"/>
    </row>
    <row r="1896" spans="1:7" x14ac:dyDescent="0.2">
      <c r="A1896" s="57">
        <f t="shared" ca="1" si="56"/>
        <v>92700</v>
      </c>
      <c r="B1896" s="50">
        <f t="shared" ca="1" si="57"/>
        <v>-71.35768138838246</v>
      </c>
      <c r="D1896" s="82"/>
      <c r="F1896" s="10"/>
      <c r="G1896" s="11"/>
    </row>
    <row r="1897" spans="1:7" x14ac:dyDescent="0.2">
      <c r="A1897" s="57">
        <f t="shared" ca="1" si="56"/>
        <v>92750</v>
      </c>
      <c r="B1897" s="50">
        <f t="shared" ca="1" si="57"/>
        <v>-71.832100252851831</v>
      </c>
      <c r="D1897" s="82"/>
      <c r="F1897" s="10"/>
      <c r="G1897" s="11"/>
    </row>
    <row r="1898" spans="1:7" x14ac:dyDescent="0.2">
      <c r="A1898" s="57">
        <f t="shared" ca="1" si="56"/>
        <v>92800</v>
      </c>
      <c r="B1898" s="50">
        <f t="shared" ca="1" si="57"/>
        <v>-72.328404108333771</v>
      </c>
      <c r="D1898" s="82"/>
      <c r="F1898" s="10"/>
      <c r="G1898" s="11"/>
    </row>
    <row r="1899" spans="1:7" x14ac:dyDescent="0.2">
      <c r="A1899" s="57">
        <f t="shared" ref="A1899:A1962" ca="1" si="58">OFFSET(A1899,-1,0)+f_stop/5000</f>
        <v>92850</v>
      </c>
      <c r="B1899" s="50">
        <f t="shared" ref="B1899:B1962" ca="1" si="59">20*LOG(ABS(   (1/f_dec*SIN(f_dec*$A1899/Fm*PI())/SIN($A1899/Fm*PI()))^(order-2) * (1/f_dec2*SIN(f_dec2*$A1899/Fm*PI())/SIN($A1899/Fm*PI())) *  (1/(f_dec*n_avg)*SIN((f_dec*n_avg)*$A1899/Fm*PI())/SIN($A1899/Fm*PI()))    ))</f>
        <v>-72.848945249463497</v>
      </c>
      <c r="D1899" s="82"/>
      <c r="F1899" s="10"/>
      <c r="G1899" s="11"/>
    </row>
    <row r="1900" spans="1:7" x14ac:dyDescent="0.2">
      <c r="A1900" s="57">
        <f t="shared" ca="1" si="58"/>
        <v>92900</v>
      </c>
      <c r="B1900" s="50">
        <f t="shared" ca="1" si="59"/>
        <v>-73.396479597328693</v>
      </c>
      <c r="D1900" s="82"/>
      <c r="F1900" s="10"/>
      <c r="G1900" s="11"/>
    </row>
    <row r="1901" spans="1:7" x14ac:dyDescent="0.2">
      <c r="A1901" s="57">
        <f t="shared" ca="1" si="58"/>
        <v>92950</v>
      </c>
      <c r="B1901" s="50">
        <f t="shared" ca="1" si="59"/>
        <v>-73.974264682369409</v>
      </c>
      <c r="D1901" s="82"/>
      <c r="F1901" s="10"/>
      <c r="G1901" s="11"/>
    </row>
    <row r="1902" spans="1:7" x14ac:dyDescent="0.2">
      <c r="A1902" s="57">
        <f t="shared" ca="1" si="58"/>
        <v>93000</v>
      </c>
      <c r="B1902" s="50">
        <f t="shared" ca="1" si="59"/>
        <v>-74.58618929186369</v>
      </c>
      <c r="D1902" s="82"/>
      <c r="F1902" s="10"/>
      <c r="G1902" s="11"/>
    </row>
    <row r="1903" spans="1:7" x14ac:dyDescent="0.2">
      <c r="A1903" s="57">
        <f t="shared" ca="1" si="58"/>
        <v>93050</v>
      </c>
      <c r="B1903" s="50">
        <f t="shared" ca="1" si="59"/>
        <v>-75.2369479151333</v>
      </c>
      <c r="D1903" s="82"/>
      <c r="F1903" s="10"/>
      <c r="G1903" s="11"/>
    </row>
    <row r="1904" spans="1:7" x14ac:dyDescent="0.2">
      <c r="A1904" s="57">
        <f t="shared" ca="1" si="58"/>
        <v>93100</v>
      </c>
      <c r="B1904" s="50">
        <f t="shared" ca="1" si="59"/>
        <v>-75.932279949522993</v>
      </c>
      <c r="D1904" s="82"/>
      <c r="F1904" s="10"/>
      <c r="G1904" s="11"/>
    </row>
    <row r="1905" spans="1:7" x14ac:dyDescent="0.2">
      <c r="A1905" s="57">
        <f t="shared" ca="1" si="58"/>
        <v>93150</v>
      </c>
      <c r="B1905" s="50">
        <f t="shared" ca="1" si="59"/>
        <v>-76.679304847597777</v>
      </c>
      <c r="D1905" s="82"/>
      <c r="F1905" s="10"/>
      <c r="G1905" s="11"/>
    </row>
    <row r="1906" spans="1:7" x14ac:dyDescent="0.2">
      <c r="A1906" s="57">
        <f t="shared" ca="1" si="58"/>
        <v>93200</v>
      </c>
      <c r="B1906" s="50">
        <f t="shared" ca="1" si="59"/>
        <v>-77.487003440578818</v>
      </c>
      <c r="D1906" s="82"/>
      <c r="F1906" s="10"/>
      <c r="G1906" s="11"/>
    </row>
    <row r="1907" spans="1:7" x14ac:dyDescent="0.2">
      <c r="A1907" s="57">
        <f t="shared" ca="1" si="58"/>
        <v>93250</v>
      </c>
      <c r="B1907" s="50">
        <f t="shared" ca="1" si="59"/>
        <v>-78.366929319301406</v>
      </c>
      <c r="D1907" s="82"/>
      <c r="F1907" s="10"/>
      <c r="G1907" s="11"/>
    </row>
    <row r="1908" spans="1:7" x14ac:dyDescent="0.2">
      <c r="A1908" s="57">
        <f t="shared" ca="1" si="58"/>
        <v>93300</v>
      </c>
      <c r="B1908" s="50">
        <f t="shared" ca="1" si="59"/>
        <v>-79.33429630619716</v>
      </c>
      <c r="D1908" s="82"/>
      <c r="F1908" s="10"/>
      <c r="G1908" s="11"/>
    </row>
    <row r="1909" spans="1:7" x14ac:dyDescent="0.2">
      <c r="A1909" s="57">
        <f t="shared" ca="1" si="58"/>
        <v>93350</v>
      </c>
      <c r="B1909" s="50">
        <f t="shared" ca="1" si="59"/>
        <v>-80.409709132411805</v>
      </c>
      <c r="D1909" s="82"/>
      <c r="F1909" s="10"/>
      <c r="G1909" s="11"/>
    </row>
    <row r="1910" spans="1:7" x14ac:dyDescent="0.2">
      <c r="A1910" s="57">
        <f t="shared" ca="1" si="58"/>
        <v>93400</v>
      </c>
      <c r="B1910" s="50">
        <f t="shared" ca="1" si="59"/>
        <v>-81.622055853983852</v>
      </c>
      <c r="D1910" s="82"/>
      <c r="F1910" s="10"/>
      <c r="G1910" s="11"/>
    </row>
    <row r="1911" spans="1:7" x14ac:dyDescent="0.2">
      <c r="A1911" s="57">
        <f t="shared" ca="1" si="58"/>
        <v>93450</v>
      </c>
      <c r="B1911" s="50">
        <f t="shared" ca="1" si="59"/>
        <v>-83.013645038246864</v>
      </c>
      <c r="D1911" s="82"/>
      <c r="F1911" s="10"/>
      <c r="G1911" s="11"/>
    </row>
    <row r="1912" spans="1:7" x14ac:dyDescent="0.2">
      <c r="A1912" s="57">
        <f t="shared" ca="1" si="58"/>
        <v>93500</v>
      </c>
      <c r="B1912" s="50">
        <f t="shared" ca="1" si="59"/>
        <v>-84.65006916708063</v>
      </c>
      <c r="D1912" s="82"/>
      <c r="F1912" s="10"/>
      <c r="G1912" s="11"/>
    </row>
    <row r="1913" spans="1:7" x14ac:dyDescent="0.2">
      <c r="A1913" s="57">
        <f t="shared" ca="1" si="58"/>
        <v>93550</v>
      </c>
      <c r="B1913" s="50">
        <f t="shared" ca="1" si="59"/>
        <v>-86.641214659677985</v>
      </c>
      <c r="D1913" s="82"/>
      <c r="F1913" s="10"/>
      <c r="G1913" s="11"/>
    </row>
    <row r="1914" spans="1:7" x14ac:dyDescent="0.2">
      <c r="A1914" s="57">
        <f t="shared" ca="1" si="58"/>
        <v>93600</v>
      </c>
      <c r="B1914" s="50">
        <f t="shared" ca="1" si="59"/>
        <v>-89.193080858891051</v>
      </c>
      <c r="D1914" s="82"/>
      <c r="F1914" s="10"/>
      <c r="G1914" s="11"/>
    </row>
    <row r="1915" spans="1:7" x14ac:dyDescent="0.2">
      <c r="A1915" s="57">
        <f t="shared" ca="1" si="58"/>
        <v>93650</v>
      </c>
      <c r="B1915" s="50">
        <f t="shared" ca="1" si="59"/>
        <v>-92.768143953452807</v>
      </c>
      <c r="D1915" s="82"/>
      <c r="F1915" s="10"/>
      <c r="G1915" s="11"/>
    </row>
    <row r="1916" spans="1:7" x14ac:dyDescent="0.2">
      <c r="A1916" s="57">
        <f t="shared" ca="1" si="58"/>
        <v>93700</v>
      </c>
      <c r="B1916" s="50">
        <f t="shared" ca="1" si="59"/>
        <v>-98.842128440120064</v>
      </c>
      <c r="D1916" s="82"/>
      <c r="F1916" s="10"/>
      <c r="G1916" s="11"/>
    </row>
    <row r="1917" spans="1:7" x14ac:dyDescent="0.2">
      <c r="A1917" s="57">
        <f t="shared" ca="1" si="58"/>
        <v>93750</v>
      </c>
      <c r="B1917" s="50">
        <f t="shared" ca="1" si="59"/>
        <v>-361.61485756828478</v>
      </c>
      <c r="D1917" s="82"/>
      <c r="F1917" s="10"/>
      <c r="G1917" s="11"/>
    </row>
    <row r="1918" spans="1:7" x14ac:dyDescent="0.2">
      <c r="A1918" s="57">
        <f t="shared" ca="1" si="58"/>
        <v>93800</v>
      </c>
      <c r="B1918" s="50">
        <f t="shared" ca="1" si="59"/>
        <v>-98.949338429604495</v>
      </c>
      <c r="D1918" s="82"/>
      <c r="F1918" s="10"/>
      <c r="G1918" s="11"/>
    </row>
    <row r="1919" spans="1:7" x14ac:dyDescent="0.2">
      <c r="A1919" s="57">
        <f t="shared" ca="1" si="58"/>
        <v>93850</v>
      </c>
      <c r="B1919" s="50">
        <f t="shared" ca="1" si="59"/>
        <v>-92.9825643682655</v>
      </c>
      <c r="D1919" s="82"/>
      <c r="F1919" s="10"/>
      <c r="G1919" s="11"/>
    </row>
    <row r="1920" spans="1:7" x14ac:dyDescent="0.2">
      <c r="A1920" s="57">
        <f t="shared" ca="1" si="58"/>
        <v>93900</v>
      </c>
      <c r="B1920" s="50">
        <f t="shared" ca="1" si="59"/>
        <v>-89.514712570736947</v>
      </c>
      <c r="D1920" s="82"/>
      <c r="F1920" s="10"/>
      <c r="G1920" s="11"/>
    </row>
    <row r="1921" spans="1:7" x14ac:dyDescent="0.2">
      <c r="A1921" s="57">
        <f t="shared" ca="1" si="58"/>
        <v>93950</v>
      </c>
      <c r="B1921" s="50">
        <f t="shared" ca="1" si="59"/>
        <v>-87.070058976146896</v>
      </c>
      <c r="D1921" s="82"/>
      <c r="F1921" s="10"/>
      <c r="G1921" s="11"/>
    </row>
    <row r="1922" spans="1:7" x14ac:dyDescent="0.2">
      <c r="A1922" s="57">
        <f t="shared" ca="1" si="58"/>
        <v>94000</v>
      </c>
      <c r="B1922" s="50">
        <f t="shared" ca="1" si="59"/>
        <v>-85.186127831686747</v>
      </c>
      <c r="D1922" s="82"/>
      <c r="F1922" s="10"/>
      <c r="G1922" s="11"/>
    </row>
    <row r="1923" spans="1:7" x14ac:dyDescent="0.2">
      <c r="A1923" s="57">
        <f t="shared" ca="1" si="58"/>
        <v>94050</v>
      </c>
      <c r="B1923" s="50">
        <f t="shared" ca="1" si="59"/>
        <v>-83.656920230481475</v>
      </c>
      <c r="D1923" s="82"/>
      <c r="F1923" s="10"/>
      <c r="G1923" s="11"/>
    </row>
    <row r="1924" spans="1:7" x14ac:dyDescent="0.2">
      <c r="A1924" s="57">
        <f t="shared" ca="1" si="58"/>
        <v>94100</v>
      </c>
      <c r="B1924" s="50">
        <f t="shared" ca="1" si="59"/>
        <v>-82.372550189381144</v>
      </c>
      <c r="D1924" s="82"/>
      <c r="F1924" s="10"/>
      <c r="G1924" s="11"/>
    </row>
    <row r="1925" spans="1:7" x14ac:dyDescent="0.2">
      <c r="A1925" s="57">
        <f t="shared" ca="1" si="58"/>
        <v>94150</v>
      </c>
      <c r="B1925" s="50">
        <f t="shared" ca="1" si="59"/>
        <v>-81.267425662627517</v>
      </c>
      <c r="D1925" s="82"/>
      <c r="F1925" s="10"/>
      <c r="G1925" s="11"/>
    </row>
    <row r="1926" spans="1:7" x14ac:dyDescent="0.2">
      <c r="A1926" s="57">
        <f t="shared" ca="1" si="58"/>
        <v>94200</v>
      </c>
      <c r="B1926" s="50">
        <f t="shared" ca="1" si="59"/>
        <v>-80.299238519100854</v>
      </c>
      <c r="D1926" s="82"/>
      <c r="F1926" s="10"/>
      <c r="G1926" s="11"/>
    </row>
    <row r="1927" spans="1:7" x14ac:dyDescent="0.2">
      <c r="A1927" s="57">
        <f t="shared" ca="1" si="58"/>
        <v>94250</v>
      </c>
      <c r="B1927" s="50">
        <f t="shared" ca="1" si="59"/>
        <v>-79.43910113908143</v>
      </c>
      <c r="D1927" s="82"/>
      <c r="F1927" s="10"/>
      <c r="G1927" s="11"/>
    </row>
    <row r="1928" spans="1:7" x14ac:dyDescent="0.2">
      <c r="A1928" s="57">
        <f t="shared" ca="1" si="58"/>
        <v>94300</v>
      </c>
      <c r="B1928" s="50">
        <f t="shared" ca="1" si="59"/>
        <v>-78.666409227860839</v>
      </c>
      <c r="D1928" s="82"/>
      <c r="F1928" s="10"/>
      <c r="G1928" s="11"/>
    </row>
    <row r="1929" spans="1:7" x14ac:dyDescent="0.2">
      <c r="A1929" s="57">
        <f t="shared" ca="1" si="58"/>
        <v>94350</v>
      </c>
      <c r="B1929" s="50">
        <f t="shared" ca="1" si="59"/>
        <v>-77.965949399576317</v>
      </c>
      <c r="D1929" s="82"/>
      <c r="F1929" s="10"/>
      <c r="G1929" s="11"/>
    </row>
    <row r="1930" spans="1:7" x14ac:dyDescent="0.2">
      <c r="A1930" s="57">
        <f t="shared" ca="1" si="58"/>
        <v>94400</v>
      </c>
      <c r="B1930" s="50">
        <f t="shared" ca="1" si="59"/>
        <v>-77.326168500106078</v>
      </c>
      <c r="D1930" s="82"/>
      <c r="F1930" s="10"/>
      <c r="G1930" s="11"/>
    </row>
    <row r="1931" spans="1:7" x14ac:dyDescent="0.2">
      <c r="A1931" s="57">
        <f t="shared" ca="1" si="58"/>
        <v>94450</v>
      </c>
      <c r="B1931" s="50">
        <f t="shared" ca="1" si="59"/>
        <v>-76.738086135100531</v>
      </c>
      <c r="D1931" s="82"/>
      <c r="F1931" s="10"/>
      <c r="G1931" s="11"/>
    </row>
    <row r="1932" spans="1:7" x14ac:dyDescent="0.2">
      <c r="A1932" s="57">
        <f t="shared" ca="1" si="58"/>
        <v>94500</v>
      </c>
      <c r="B1932" s="50">
        <f t="shared" ca="1" si="59"/>
        <v>-76.194583289037269</v>
      </c>
      <c r="D1932" s="82"/>
      <c r="F1932" s="10"/>
      <c r="G1932" s="11"/>
    </row>
    <row r="1933" spans="1:7" x14ac:dyDescent="0.2">
      <c r="A1933" s="57">
        <f t="shared" ca="1" si="58"/>
        <v>94550</v>
      </c>
      <c r="B1933" s="50">
        <f t="shared" ca="1" si="59"/>
        <v>-75.68992100179868</v>
      </c>
      <c r="D1933" s="82"/>
      <c r="F1933" s="10"/>
      <c r="G1933" s="11"/>
    </row>
    <row r="1934" spans="1:7" x14ac:dyDescent="0.2">
      <c r="A1934" s="57">
        <f t="shared" ca="1" si="58"/>
        <v>94600</v>
      </c>
      <c r="B1934" s="50">
        <f t="shared" ca="1" si="59"/>
        <v>-75.219405221487762</v>
      </c>
      <c r="D1934" s="82"/>
      <c r="F1934" s="10"/>
      <c r="G1934" s="11"/>
    </row>
    <row r="1935" spans="1:7" x14ac:dyDescent="0.2">
      <c r="A1935" s="57">
        <f t="shared" ca="1" si="58"/>
        <v>94650</v>
      </c>
      <c r="B1935" s="50">
        <f t="shared" ca="1" si="59"/>
        <v>-74.779147598462018</v>
      </c>
      <c r="D1935" s="82"/>
      <c r="F1935" s="10"/>
      <c r="G1935" s="11"/>
    </row>
    <row r="1936" spans="1:7" x14ac:dyDescent="0.2">
      <c r="A1936" s="57">
        <f t="shared" ca="1" si="58"/>
        <v>94700</v>
      </c>
      <c r="B1936" s="50">
        <f t="shared" ca="1" si="59"/>
        <v>-74.365891040141236</v>
      </c>
      <c r="D1936" s="82"/>
      <c r="F1936" s="10"/>
      <c r="G1936" s="11"/>
    </row>
    <row r="1937" spans="1:7" x14ac:dyDescent="0.2">
      <c r="A1937" s="57">
        <f t="shared" ca="1" si="58"/>
        <v>94750</v>
      </c>
      <c r="B1937" s="50">
        <f t="shared" ca="1" si="59"/>
        <v>-73.976880063535035</v>
      </c>
      <c r="D1937" s="82"/>
      <c r="F1937" s="10"/>
      <c r="G1937" s="11"/>
    </row>
    <row r="1938" spans="1:7" x14ac:dyDescent="0.2">
      <c r="A1938" s="57">
        <f t="shared" ca="1" si="58"/>
        <v>94800</v>
      </c>
      <c r="B1938" s="50">
        <f t="shared" ca="1" si="59"/>
        <v>-73.609762812356209</v>
      </c>
      <c r="D1938" s="82"/>
      <c r="F1938" s="10"/>
      <c r="G1938" s="11"/>
    </row>
    <row r="1939" spans="1:7" x14ac:dyDescent="0.2">
      <c r="A1939" s="57">
        <f t="shared" ca="1" si="58"/>
        <v>94850</v>
      </c>
      <c r="B1939" s="50">
        <f t="shared" ca="1" si="59"/>
        <v>-73.262515888982065</v>
      </c>
      <c r="D1939" s="82"/>
      <c r="F1939" s="10"/>
      <c r="G1939" s="11"/>
    </row>
    <row r="1940" spans="1:7" x14ac:dyDescent="0.2">
      <c r="A1940" s="57">
        <f t="shared" ca="1" si="58"/>
        <v>94900</v>
      </c>
      <c r="B1940" s="50">
        <f t="shared" ca="1" si="59"/>
        <v>-72.933385909126969</v>
      </c>
      <c r="D1940" s="82"/>
      <c r="F1940" s="10"/>
      <c r="G1940" s="11"/>
    </row>
    <row r="1941" spans="1:7" x14ac:dyDescent="0.2">
      <c r="A1941" s="57">
        <f t="shared" ca="1" si="58"/>
        <v>94950</v>
      </c>
      <c r="B1941" s="50">
        <f t="shared" ca="1" si="59"/>
        <v>-72.620843504379664</v>
      </c>
      <c r="D1941" s="82"/>
      <c r="F1941" s="10"/>
      <c r="G1941" s="11"/>
    </row>
    <row r="1942" spans="1:7" x14ac:dyDescent="0.2">
      <c r="A1942" s="57">
        <f t="shared" ca="1" si="58"/>
        <v>95000</v>
      </c>
      <c r="B1942" s="50">
        <f t="shared" ca="1" si="59"/>
        <v>-72.323546720741447</v>
      </c>
      <c r="D1942" s="82"/>
      <c r="F1942" s="10"/>
      <c r="G1942" s="11"/>
    </row>
    <row r="1943" spans="1:7" x14ac:dyDescent="0.2">
      <c r="A1943" s="57">
        <f t="shared" ca="1" si="58"/>
        <v>95050</v>
      </c>
      <c r="B1943" s="50">
        <f t="shared" ca="1" si="59"/>
        <v>-72.040311600077942</v>
      </c>
      <c r="D1943" s="82"/>
      <c r="F1943" s="10"/>
      <c r="G1943" s="11"/>
    </row>
    <row r="1944" spans="1:7" x14ac:dyDescent="0.2">
      <c r="A1944" s="57">
        <f t="shared" ca="1" si="58"/>
        <v>95100</v>
      </c>
      <c r="B1944" s="50">
        <f t="shared" ca="1" si="59"/>
        <v>-71.770088316628758</v>
      </c>
      <c r="D1944" s="82"/>
      <c r="F1944" s="10"/>
      <c r="G1944" s="11"/>
    </row>
    <row r="1945" spans="1:7" x14ac:dyDescent="0.2">
      <c r="A1945" s="57">
        <f t="shared" ca="1" si="58"/>
        <v>95150</v>
      </c>
      <c r="B1945" s="50">
        <f t="shared" ca="1" si="59"/>
        <v>-71.511941655505538</v>
      </c>
      <c r="D1945" s="82"/>
      <c r="F1945" s="10"/>
      <c r="G1945" s="11"/>
    </row>
    <row r="1946" spans="1:7" x14ac:dyDescent="0.2">
      <c r="A1946" s="57">
        <f t="shared" ca="1" si="58"/>
        <v>95200</v>
      </c>
      <c r="B1946" s="50">
        <f t="shared" ca="1" si="59"/>
        <v>-71.265034918338543</v>
      </c>
      <c r="D1946" s="82"/>
      <c r="F1946" s="10"/>
      <c r="G1946" s="11"/>
    </row>
    <row r="1947" spans="1:7" x14ac:dyDescent="0.2">
      <c r="A1947" s="57">
        <f t="shared" ca="1" si="58"/>
        <v>95250</v>
      </c>
      <c r="B1947" s="50">
        <f t="shared" ca="1" si="59"/>
        <v>-71.02861655850117</v>
      </c>
      <c r="D1947" s="82"/>
      <c r="F1947" s="10"/>
      <c r="G1947" s="11"/>
    </row>
    <row r="1948" spans="1:7" x14ac:dyDescent="0.2">
      <c r="A1948" s="57">
        <f t="shared" ca="1" si="58"/>
        <v>95300</v>
      </c>
      <c r="B1948" s="50">
        <f t="shared" ca="1" si="59"/>
        <v>-70.802009008569684</v>
      </c>
      <c r="D1948" s="82"/>
      <c r="F1948" s="10"/>
      <c r="G1948" s="11"/>
    </row>
    <row r="1949" spans="1:7" x14ac:dyDescent="0.2">
      <c r="A1949" s="57">
        <f t="shared" ca="1" si="58"/>
        <v>95350</v>
      </c>
      <c r="B1949" s="50">
        <f t="shared" ca="1" si="59"/>
        <v>-70.584599282178743</v>
      </c>
      <c r="D1949" s="82"/>
      <c r="F1949" s="10"/>
      <c r="G1949" s="11"/>
    </row>
    <row r="1950" spans="1:7" x14ac:dyDescent="0.2">
      <c r="A1950" s="57">
        <f t="shared" ca="1" si="58"/>
        <v>95400</v>
      </c>
      <c r="B1950" s="50">
        <f t="shared" ca="1" si="59"/>
        <v>-70.37583102249063</v>
      </c>
      <c r="D1950" s="82"/>
      <c r="F1950" s="10"/>
      <c r="G1950" s="11"/>
    </row>
    <row r="1951" spans="1:7" x14ac:dyDescent="0.2">
      <c r="A1951" s="57">
        <f t="shared" ca="1" si="58"/>
        <v>95450</v>
      </c>
      <c r="B1951" s="50">
        <f t="shared" ca="1" si="59"/>
        <v>-70.175197738034342</v>
      </c>
      <c r="D1951" s="82"/>
      <c r="F1951" s="10"/>
      <c r="G1951" s="11"/>
    </row>
    <row r="1952" spans="1:7" x14ac:dyDescent="0.2">
      <c r="A1952" s="57">
        <f t="shared" ca="1" si="58"/>
        <v>95500</v>
      </c>
      <c r="B1952" s="50">
        <f t="shared" ca="1" si="59"/>
        <v>-69.982237019305259</v>
      </c>
      <c r="D1952" s="82"/>
      <c r="F1952" s="10"/>
      <c r="G1952" s="11"/>
    </row>
    <row r="1953" spans="1:7" x14ac:dyDescent="0.2">
      <c r="A1953" s="57">
        <f t="shared" ca="1" si="58"/>
        <v>95550</v>
      </c>
      <c r="B1953" s="50">
        <f t="shared" ca="1" si="59"/>
        <v>-69.79652557027832</v>
      </c>
      <c r="D1953" s="82"/>
      <c r="F1953" s="10"/>
      <c r="G1953" s="11"/>
    </row>
    <row r="1954" spans="1:7" x14ac:dyDescent="0.2">
      <c r="A1954" s="57">
        <f t="shared" ca="1" si="58"/>
        <v>95600</v>
      </c>
      <c r="B1954" s="50">
        <f t="shared" ca="1" si="59"/>
        <v>-69.61767492081168</v>
      </c>
      <c r="D1954" s="82"/>
      <c r="F1954" s="10"/>
      <c r="G1954" s="11"/>
    </row>
    <row r="1955" spans="1:7" x14ac:dyDescent="0.2">
      <c r="A1955" s="57">
        <f t="shared" ca="1" si="58"/>
        <v>95650</v>
      </c>
      <c r="B1955" s="50">
        <f t="shared" ca="1" si="59"/>
        <v>-69.445327710950494</v>
      </c>
      <c r="D1955" s="82"/>
      <c r="F1955" s="10"/>
      <c r="G1955" s="11"/>
    </row>
    <row r="1956" spans="1:7" x14ac:dyDescent="0.2">
      <c r="A1956" s="57">
        <f t="shared" ca="1" si="58"/>
        <v>95700</v>
      </c>
      <c r="B1956" s="50">
        <f t="shared" ca="1" si="59"/>
        <v>-69.279154457963671</v>
      </c>
      <c r="D1956" s="82"/>
      <c r="F1956" s="10"/>
      <c r="G1956" s="11"/>
    </row>
    <row r="1957" spans="1:7" x14ac:dyDescent="0.2">
      <c r="A1957" s="57">
        <f t="shared" ca="1" si="58"/>
        <v>95750</v>
      </c>
      <c r="B1957" s="50">
        <f t="shared" ca="1" si="59"/>
        <v>-69.118850732758887</v>
      </c>
      <c r="D1957" s="82"/>
      <c r="F1957" s="10"/>
      <c r="G1957" s="11"/>
    </row>
    <row r="1958" spans="1:7" x14ac:dyDescent="0.2">
      <c r="A1958" s="57">
        <f t="shared" ca="1" si="58"/>
        <v>95800</v>
      </c>
      <c r="B1958" s="50">
        <f t="shared" ca="1" si="59"/>
        <v>-68.964134685003046</v>
      </c>
      <c r="D1958" s="82"/>
      <c r="F1958" s="10"/>
      <c r="G1958" s="11"/>
    </row>
    <row r="1959" spans="1:7" x14ac:dyDescent="0.2">
      <c r="A1959" s="57">
        <f t="shared" ca="1" si="58"/>
        <v>95850</v>
      </c>
      <c r="B1959" s="50">
        <f t="shared" ca="1" si="59"/>
        <v>-68.814744866514289</v>
      </c>
      <c r="D1959" s="82"/>
      <c r="F1959" s="10"/>
      <c r="G1959" s="11"/>
    </row>
    <row r="1960" spans="1:7" x14ac:dyDescent="0.2">
      <c r="A1960" s="57">
        <f t="shared" ca="1" si="58"/>
        <v>95900</v>
      </c>
      <c r="B1960" s="50">
        <f t="shared" ca="1" si="59"/>
        <v>-68.670438310803064</v>
      </c>
      <c r="D1960" s="82"/>
      <c r="F1960" s="10"/>
      <c r="G1960" s="11"/>
    </row>
    <row r="1961" spans="1:7" x14ac:dyDescent="0.2">
      <c r="A1961" s="57">
        <f t="shared" ca="1" si="58"/>
        <v>95950</v>
      </c>
      <c r="B1961" s="50">
        <f t="shared" ca="1" si="59"/>
        <v>-68.530988833418135</v>
      </c>
      <c r="D1961" s="82"/>
      <c r="F1961" s="10"/>
      <c r="G1961" s="11"/>
    </row>
    <row r="1962" spans="1:7" x14ac:dyDescent="0.2">
      <c r="A1962" s="57">
        <f t="shared" ca="1" si="58"/>
        <v>96000</v>
      </c>
      <c r="B1962" s="50">
        <f t="shared" ca="1" si="59"/>
        <v>-68.396185523318067</v>
      </c>
      <c r="D1962" s="82"/>
      <c r="F1962" s="10"/>
      <c r="G1962" s="11"/>
    </row>
    <row r="1963" spans="1:7" x14ac:dyDescent="0.2">
      <c r="A1963" s="57">
        <f t="shared" ref="A1963:A2026" ca="1" si="60">OFFSET(A1963,-1,0)+f_stop/5000</f>
        <v>96050</v>
      </c>
      <c r="B1963" s="50">
        <f t="shared" ref="B1963:B2026" ca="1" si="61">20*LOG(ABS(   (1/f_dec*SIN(f_dec*$A1963/Fm*PI())/SIN($A1963/Fm*PI()))^(order-2) * (1/f_dec2*SIN(f_dec2*$A1963/Fm*PI())/SIN($A1963/Fm*PI())) *  (1/(f_dec*n_avg)*SIN((f_dec*n_avg)*$A1963/Fm*PI())/SIN($A1963/Fm*PI()))    ))</f>
        <v>-68.265831400069729</v>
      </c>
      <c r="D1963" s="82"/>
      <c r="F1963" s="10"/>
      <c r="G1963" s="11"/>
    </row>
    <row r="1964" spans="1:7" x14ac:dyDescent="0.2">
      <c r="A1964" s="57">
        <f t="shared" ca="1" si="60"/>
        <v>96100</v>
      </c>
      <c r="B1964" s="50">
        <f t="shared" ca="1" si="61"/>
        <v>-68.139742215470193</v>
      </c>
      <c r="D1964" s="82"/>
      <c r="F1964" s="10"/>
      <c r="G1964" s="11"/>
    </row>
    <row r="1965" spans="1:7" x14ac:dyDescent="0.2">
      <c r="A1965" s="57">
        <f t="shared" ca="1" si="60"/>
        <v>96150</v>
      </c>
      <c r="B1965" s="50">
        <f t="shared" ca="1" si="61"/>
        <v>-68.017745381345421</v>
      </c>
      <c r="D1965" s="82"/>
      <c r="F1965" s="10"/>
      <c r="G1965" s="11"/>
    </row>
    <row r="1966" spans="1:7" x14ac:dyDescent="0.2">
      <c r="A1966" s="57">
        <f t="shared" ca="1" si="60"/>
        <v>96200</v>
      </c>
      <c r="B1966" s="50">
        <f t="shared" ca="1" si="61"/>
        <v>-67.899679007910336</v>
      </c>
      <c r="D1966" s="82"/>
      <c r="F1966" s="10"/>
      <c r="G1966" s="11"/>
    </row>
    <row r="1967" spans="1:7" x14ac:dyDescent="0.2">
      <c r="A1967" s="57">
        <f t="shared" ca="1" si="60"/>
        <v>96250</v>
      </c>
      <c r="B1967" s="50">
        <f t="shared" ca="1" si="61"/>
        <v>-67.785391039287077</v>
      </c>
      <c r="D1967" s="82"/>
      <c r="F1967" s="10"/>
      <c r="G1967" s="11"/>
    </row>
    <row r="1968" spans="1:7" x14ac:dyDescent="0.2">
      <c r="A1968" s="57">
        <f t="shared" ca="1" si="60"/>
        <v>96300</v>
      </c>
      <c r="B1968" s="50">
        <f t="shared" ca="1" si="61"/>
        <v>-67.674738474634268</v>
      </c>
      <c r="D1968" s="82"/>
      <c r="F1968" s="10"/>
      <c r="G1968" s="11"/>
    </row>
    <row r="1969" spans="1:7" x14ac:dyDescent="0.2">
      <c r="A1969" s="57">
        <f t="shared" ca="1" si="60"/>
        <v>96350</v>
      </c>
      <c r="B1969" s="50">
        <f t="shared" ca="1" si="61"/>
        <v>-67.567586664910777</v>
      </c>
      <c r="D1969" s="82"/>
      <c r="F1969" s="10"/>
      <c r="G1969" s="11"/>
    </row>
    <row r="1970" spans="1:7" x14ac:dyDescent="0.2">
      <c r="A1970" s="57">
        <f t="shared" ca="1" si="60"/>
        <v>96400</v>
      </c>
      <c r="B1970" s="50">
        <f t="shared" ca="1" si="61"/>
        <v>-67.463808676628986</v>
      </c>
      <c r="D1970" s="82"/>
      <c r="F1970" s="10"/>
      <c r="G1970" s="11"/>
    </row>
    <row r="1971" spans="1:7" x14ac:dyDescent="0.2">
      <c r="A1971" s="57">
        <f t="shared" ca="1" si="60"/>
        <v>96450</v>
      </c>
      <c r="B1971" s="50">
        <f t="shared" ca="1" si="61"/>
        <v>-67.363284715081761</v>
      </c>
      <c r="D1971" s="82"/>
      <c r="F1971" s="10"/>
      <c r="G1971" s="11"/>
    </row>
    <row r="1972" spans="1:7" x14ac:dyDescent="0.2">
      <c r="A1972" s="57">
        <f t="shared" ca="1" si="60"/>
        <v>96500</v>
      </c>
      <c r="B1972" s="50">
        <f t="shared" ca="1" si="61"/>
        <v>-67.265901600495553</v>
      </c>
      <c r="D1972" s="82"/>
      <c r="F1972" s="10"/>
      <c r="G1972" s="11"/>
    </row>
    <row r="1973" spans="1:7" x14ac:dyDescent="0.2">
      <c r="A1973" s="57">
        <f t="shared" ca="1" si="60"/>
        <v>96550</v>
      </c>
      <c r="B1973" s="50">
        <f t="shared" ca="1" si="61"/>
        <v>-67.171552291386021</v>
      </c>
      <c r="D1973" s="82"/>
      <c r="F1973" s="10"/>
      <c r="G1973" s="11"/>
    </row>
    <row r="1974" spans="1:7" x14ac:dyDescent="0.2">
      <c r="A1974" s="57">
        <f t="shared" ca="1" si="60"/>
        <v>96600</v>
      </c>
      <c r="B1974" s="50">
        <f t="shared" ca="1" si="61"/>
        <v>-67.080135450102475</v>
      </c>
      <c r="D1974" s="82"/>
      <c r="F1974" s="10"/>
      <c r="G1974" s="11"/>
    </row>
    <row r="1975" spans="1:7" x14ac:dyDescent="0.2">
      <c r="A1975" s="57">
        <f t="shared" ca="1" si="60"/>
        <v>96650</v>
      </c>
      <c r="B1975" s="50">
        <f t="shared" ca="1" si="61"/>
        <v>-66.991555046158567</v>
      </c>
      <c r="D1975" s="82"/>
      <c r="F1975" s="10"/>
      <c r="G1975" s="11"/>
    </row>
    <row r="1976" spans="1:7" x14ac:dyDescent="0.2">
      <c r="A1976" s="57">
        <f t="shared" ca="1" si="60"/>
        <v>96700</v>
      </c>
      <c r="B1976" s="50">
        <f t="shared" ca="1" si="61"/>
        <v>-66.90571999347253</v>
      </c>
      <c r="D1976" s="82"/>
      <c r="F1976" s="10"/>
      <c r="G1976" s="11"/>
    </row>
    <row r="1977" spans="1:7" x14ac:dyDescent="0.2">
      <c r="A1977" s="57">
        <f t="shared" ca="1" si="60"/>
        <v>96750</v>
      </c>
      <c r="B1977" s="50">
        <f t="shared" ca="1" si="61"/>
        <v>-66.822543818097131</v>
      </c>
      <c r="D1977" s="82"/>
      <c r="F1977" s="10"/>
      <c r="G1977" s="11"/>
    </row>
    <row r="1978" spans="1:7" x14ac:dyDescent="0.2">
      <c r="A1978" s="57">
        <f t="shared" ca="1" si="60"/>
        <v>96800</v>
      </c>
      <c r="B1978" s="50">
        <f t="shared" ca="1" si="61"/>
        <v>-66.741944353415349</v>
      </c>
      <c r="D1978" s="82"/>
      <c r="F1978" s="10"/>
      <c r="G1978" s="11"/>
    </row>
    <row r="1979" spans="1:7" x14ac:dyDescent="0.2">
      <c r="A1979" s="57">
        <f t="shared" ca="1" si="60"/>
        <v>96850</v>
      </c>
      <c r="B1979" s="50">
        <f t="shared" ca="1" si="61"/>
        <v>-66.663843460120972</v>
      </c>
      <c r="D1979" s="82"/>
      <c r="F1979" s="10"/>
      <c r="G1979" s="11"/>
    </row>
    <row r="1980" spans="1:7" x14ac:dyDescent="0.2">
      <c r="A1980" s="57">
        <f t="shared" ca="1" si="60"/>
        <v>96900</v>
      </c>
      <c r="B1980" s="50">
        <f t="shared" ca="1" si="61"/>
        <v>-66.588166768605475</v>
      </c>
      <c r="D1980" s="82"/>
      <c r="F1980" s="10"/>
      <c r="G1980" s="11"/>
    </row>
    <row r="1981" spans="1:7" x14ac:dyDescent="0.2">
      <c r="A1981" s="57">
        <f t="shared" ca="1" si="60"/>
        <v>96950</v>
      </c>
      <c r="B1981" s="50">
        <f t="shared" ca="1" si="61"/>
        <v>-66.51484344163282</v>
      </c>
      <c r="D1981" s="82"/>
      <c r="F1981" s="10"/>
      <c r="G1981" s="11"/>
    </row>
    <row r="1982" spans="1:7" x14ac:dyDescent="0.2">
      <c r="A1982" s="57">
        <f t="shared" ca="1" si="60"/>
        <v>97000</v>
      </c>
      <c r="B1982" s="50">
        <f t="shared" ca="1" si="61"/>
        <v>-66.443805955415172</v>
      </c>
      <c r="D1982" s="82"/>
      <c r="F1982" s="10"/>
      <c r="G1982" s="11"/>
    </row>
    <row r="1983" spans="1:7" x14ac:dyDescent="0.2">
      <c r="A1983" s="57">
        <f t="shared" ca="1" si="60"/>
        <v>97050</v>
      </c>
      <c r="B1983" s="50">
        <f t="shared" ca="1" si="61"/>
        <v>-66.37498989740368</v>
      </c>
      <c r="D1983" s="82"/>
      <c r="F1983" s="10"/>
      <c r="G1983" s="11"/>
    </row>
    <row r="1984" spans="1:7" x14ac:dyDescent="0.2">
      <c r="A1984" s="57">
        <f t="shared" ca="1" si="60"/>
        <v>97100</v>
      </c>
      <c r="B1984" s="50">
        <f t="shared" ca="1" si="61"/>
        <v>-66.308333779285704</v>
      </c>
      <c r="D1984" s="82"/>
      <c r="F1984" s="10"/>
      <c r="G1984" s="11"/>
    </row>
    <row r="1985" spans="1:7" x14ac:dyDescent="0.2">
      <c r="A1985" s="57">
        <f t="shared" ca="1" si="60"/>
        <v>97150</v>
      </c>
      <c r="B1985" s="50">
        <f t="shared" ca="1" si="61"/>
        <v>-66.243778863837093</v>
      </c>
      <c r="D1985" s="82"/>
      <c r="F1985" s="10"/>
      <c r="G1985" s="11"/>
    </row>
    <row r="1986" spans="1:7" x14ac:dyDescent="0.2">
      <c r="A1986" s="57">
        <f t="shared" ca="1" si="60"/>
        <v>97200</v>
      </c>
      <c r="B1986" s="50">
        <f t="shared" ca="1" si="61"/>
        <v>-66.181269004415256</v>
      </c>
      <c r="D1986" s="82"/>
      <c r="F1986" s="10"/>
      <c r="G1986" s="11"/>
    </row>
    <row r="1987" spans="1:7" x14ac:dyDescent="0.2">
      <c r="A1987" s="57">
        <f t="shared" ca="1" si="60"/>
        <v>97250</v>
      </c>
      <c r="B1987" s="50">
        <f t="shared" ca="1" si="61"/>
        <v>-66.120750496002188</v>
      </c>
      <c r="D1987" s="82"/>
      <c r="F1987" s="10"/>
      <c r="G1987" s="11"/>
    </row>
    <row r="1988" spans="1:7" x14ac:dyDescent="0.2">
      <c r="A1988" s="57">
        <f t="shared" ca="1" si="60"/>
        <v>97300</v>
      </c>
      <c r="B1988" s="50">
        <f t="shared" ca="1" si="61"/>
        <v>-66.062171936813897</v>
      </c>
      <c r="D1988" s="82"/>
      <c r="F1988" s="10"/>
      <c r="G1988" s="11"/>
    </row>
    <row r="1989" spans="1:7" x14ac:dyDescent="0.2">
      <c r="A1989" s="57">
        <f t="shared" ca="1" si="60"/>
        <v>97350</v>
      </c>
      <c r="B1989" s="50">
        <f t="shared" ca="1" si="61"/>
        <v>-66.005484099589765</v>
      </c>
      <c r="D1989" s="82"/>
      <c r="F1989" s="10"/>
      <c r="G1989" s="11"/>
    </row>
    <row r="1990" spans="1:7" x14ac:dyDescent="0.2">
      <c r="A1990" s="57">
        <f t="shared" ca="1" si="60"/>
        <v>97400</v>
      </c>
      <c r="B1990" s="50">
        <f t="shared" ca="1" si="61"/>
        <v>-65.950639811760283</v>
      </c>
      <c r="D1990" s="82"/>
      <c r="F1990" s="10"/>
      <c r="G1990" s="11"/>
    </row>
    <row r="1991" spans="1:7" x14ac:dyDescent="0.2">
      <c r="A1991" s="57">
        <f t="shared" ca="1" si="60"/>
        <v>97450</v>
      </c>
      <c r="B1991" s="50">
        <f t="shared" ca="1" si="61"/>
        <v>-65.897593843768917</v>
      </c>
      <c r="D1991" s="82"/>
      <c r="F1991" s="10"/>
      <c r="G1991" s="11"/>
    </row>
    <row r="1992" spans="1:7" x14ac:dyDescent="0.2">
      <c r="A1992" s="57">
        <f t="shared" ca="1" si="60"/>
        <v>97500</v>
      </c>
      <c r="B1992" s="50">
        <f t="shared" ca="1" si="61"/>
        <v>-65.846302804890769</v>
      </c>
      <c r="D1992" s="82"/>
      <c r="F1992" s="10"/>
      <c r="G1992" s="11"/>
    </row>
    <row r="1993" spans="1:7" x14ac:dyDescent="0.2">
      <c r="A1993" s="57">
        <f t="shared" ca="1" si="60"/>
        <v>97550</v>
      </c>
      <c r="B1993" s="50">
        <f t="shared" ca="1" si="61"/>
        <v>-65.796725045952485</v>
      </c>
      <c r="D1993" s="82"/>
      <c r="F1993" s="10"/>
      <c r="G1993" s="11"/>
    </row>
    <row r="1994" spans="1:7" x14ac:dyDescent="0.2">
      <c r="A1994" s="57">
        <f t="shared" ca="1" si="60"/>
        <v>97600</v>
      </c>
      <c r="B1994" s="50">
        <f t="shared" ca="1" si="61"/>
        <v>-65.748820568412029</v>
      </c>
      <c r="D1994" s="82"/>
      <c r="F1994" s="10"/>
      <c r="G1994" s="11"/>
    </row>
    <row r="1995" spans="1:7" x14ac:dyDescent="0.2">
      <c r="A1995" s="57">
        <f t="shared" ca="1" si="60"/>
        <v>97650</v>
      </c>
      <c r="B1995" s="50">
        <f t="shared" ca="1" si="61"/>
        <v>-65.702550939306164</v>
      </c>
      <c r="D1995" s="82"/>
      <c r="F1995" s="10"/>
      <c r="G1995" s="11"/>
    </row>
    <row r="1996" spans="1:7" x14ac:dyDescent="0.2">
      <c r="A1996" s="57">
        <f t="shared" ca="1" si="60"/>
        <v>97700</v>
      </c>
      <c r="B1996" s="50">
        <f t="shared" ca="1" si="61"/>
        <v>-65.657879211616418</v>
      </c>
      <c r="D1996" s="82"/>
      <c r="F1996" s="10"/>
      <c r="G1996" s="11"/>
    </row>
    <row r="1997" spans="1:7" x14ac:dyDescent="0.2">
      <c r="A1997" s="57">
        <f t="shared" ca="1" si="60"/>
        <v>97750</v>
      </c>
      <c r="B1997" s="50">
        <f t="shared" ca="1" si="61"/>
        <v>-65.614769849645469</v>
      </c>
      <c r="D1997" s="82"/>
      <c r="F1997" s="10"/>
      <c r="G1997" s="11"/>
    </row>
    <row r="1998" spans="1:7" x14ac:dyDescent="0.2">
      <c r="A1998" s="57">
        <f t="shared" ca="1" si="60"/>
        <v>97800</v>
      </c>
      <c r="B1998" s="50">
        <f t="shared" ca="1" si="61"/>
        <v>-65.573188659029967</v>
      </c>
      <c r="D1998" s="82"/>
      <c r="F1998" s="10"/>
      <c r="G1998" s="11"/>
    </row>
    <row r="1999" spans="1:7" x14ac:dyDescent="0.2">
      <c r="A1999" s="57">
        <f t="shared" ca="1" si="60"/>
        <v>97850</v>
      </c>
      <c r="B1999" s="50">
        <f t="shared" ca="1" si="61"/>
        <v>-65.533102721048266</v>
      </c>
      <c r="D1999" s="82"/>
      <c r="F1999" s="10"/>
      <c r="G1999" s="11"/>
    </row>
    <row r="2000" spans="1:7" x14ac:dyDescent="0.2">
      <c r="A2000" s="57">
        <f t="shared" ca="1" si="60"/>
        <v>97900</v>
      </c>
      <c r="B2000" s="50">
        <f t="shared" ca="1" si="61"/>
        <v>-65.494480330911301</v>
      </c>
      <c r="D2000" s="82"/>
      <c r="F2000" s="10"/>
      <c r="G2000" s="11"/>
    </row>
    <row r="2001" spans="1:7" x14ac:dyDescent="0.2">
      <c r="A2001" s="57">
        <f t="shared" ca="1" si="60"/>
        <v>97950</v>
      </c>
      <c r="B2001" s="50">
        <f t="shared" ca="1" si="61"/>
        <v>-65.457290939749825</v>
      </c>
      <c r="D2001" s="82"/>
      <c r="F2001" s="10"/>
      <c r="G2001" s="11"/>
    </row>
    <row r="2002" spans="1:7" x14ac:dyDescent="0.2">
      <c r="A2002" s="57">
        <f t="shared" ca="1" si="60"/>
        <v>98000</v>
      </c>
      <c r="B2002" s="50">
        <f t="shared" ca="1" si="61"/>
        <v>-65.421505100035787</v>
      </c>
      <c r="D2002" s="82"/>
      <c r="F2002" s="10"/>
      <c r="G2002" s="11"/>
    </row>
    <row r="2003" spans="1:7" x14ac:dyDescent="0.2">
      <c r="A2003" s="57">
        <f t="shared" ca="1" si="60"/>
        <v>98050</v>
      </c>
      <c r="B2003" s="50">
        <f t="shared" ca="1" si="61"/>
        <v>-65.387094414196895</v>
      </c>
      <c r="D2003" s="82"/>
      <c r="F2003" s="10"/>
      <c r="G2003" s="11"/>
    </row>
    <row r="2004" spans="1:7" x14ac:dyDescent="0.2">
      <c r="A2004" s="57">
        <f t="shared" ca="1" si="60"/>
        <v>98100</v>
      </c>
      <c r="B2004" s="50">
        <f t="shared" ca="1" si="61"/>
        <v>-65.354031486202615</v>
      </c>
      <c r="D2004" s="82"/>
      <c r="F2004" s="10"/>
      <c r="G2004" s="11"/>
    </row>
    <row r="2005" spans="1:7" x14ac:dyDescent="0.2">
      <c r="A2005" s="57">
        <f t="shared" ca="1" si="60"/>
        <v>98150</v>
      </c>
      <c r="B2005" s="50">
        <f t="shared" ca="1" si="61"/>
        <v>-65.322289875918258</v>
      </c>
      <c r="D2005" s="82"/>
      <c r="F2005" s="10"/>
      <c r="G2005" s="11"/>
    </row>
    <row r="2006" spans="1:7" x14ac:dyDescent="0.2">
      <c r="A2006" s="57">
        <f t="shared" ca="1" si="60"/>
        <v>98200</v>
      </c>
      <c r="B2006" s="50">
        <f t="shared" ca="1" si="61"/>
        <v>-65.291844056039039</v>
      </c>
      <c r="D2006" s="82"/>
      <c r="F2006" s="10"/>
      <c r="G2006" s="11"/>
    </row>
    <row r="2007" spans="1:7" x14ac:dyDescent="0.2">
      <c r="A2007" s="57">
        <f t="shared" ca="1" si="60"/>
        <v>98250</v>
      </c>
      <c r="B2007" s="50">
        <f t="shared" ca="1" si="61"/>
        <v>-65.262669371431443</v>
      </c>
      <c r="D2007" s="82"/>
      <c r="F2007" s="10"/>
      <c r="G2007" s="11"/>
    </row>
    <row r="2008" spans="1:7" x14ac:dyDescent="0.2">
      <c r="A2008" s="57">
        <f t="shared" ca="1" si="60"/>
        <v>98300</v>
      </c>
      <c r="B2008" s="50">
        <f t="shared" ca="1" si="61"/>
        <v>-65.234742000722221</v>
      </c>
      <c r="D2008" s="82"/>
      <c r="F2008" s="10"/>
      <c r="G2008" s="11"/>
    </row>
    <row r="2009" spans="1:7" x14ac:dyDescent="0.2">
      <c r="A2009" s="57">
        <f t="shared" ca="1" si="60"/>
        <v>98350</v>
      </c>
      <c r="B2009" s="50">
        <f t="shared" ca="1" si="61"/>
        <v>-65.208038919987629</v>
      </c>
      <c r="D2009" s="82"/>
      <c r="F2009" s="10"/>
      <c r="G2009" s="11"/>
    </row>
    <row r="2010" spans="1:7" x14ac:dyDescent="0.2">
      <c r="A2010" s="57">
        <f t="shared" ca="1" si="60"/>
        <v>98400</v>
      </c>
      <c r="B2010" s="50">
        <f t="shared" ca="1" si="61"/>
        <v>-65.182537868406655</v>
      </c>
      <c r="D2010" s="82"/>
      <c r="F2010" s="10"/>
      <c r="G2010" s="11"/>
    </row>
    <row r="2011" spans="1:7" x14ac:dyDescent="0.2">
      <c r="A2011" s="57">
        <f t="shared" ca="1" si="60"/>
        <v>98450</v>
      </c>
      <c r="B2011" s="50">
        <f t="shared" ca="1" si="61"/>
        <v>-65.158217315752253</v>
      </c>
      <c r="D2011" s="82"/>
      <c r="F2011" s="10"/>
      <c r="G2011" s="11"/>
    </row>
    <row r="2012" spans="1:7" x14ac:dyDescent="0.2">
      <c r="A2012" s="57">
        <f t="shared" ca="1" si="60"/>
        <v>98500</v>
      </c>
      <c r="B2012" s="50">
        <f t="shared" ca="1" si="61"/>
        <v>-65.135056431603857</v>
      </c>
      <c r="D2012" s="82"/>
      <c r="F2012" s="10"/>
      <c r="G2012" s="11"/>
    </row>
    <row r="2013" spans="1:7" x14ac:dyDescent="0.2">
      <c r="A2013" s="57">
        <f t="shared" ca="1" si="60"/>
        <v>98550</v>
      </c>
      <c r="B2013" s="50">
        <f t="shared" ca="1" si="61"/>
        <v>-65.113035056173103</v>
      </c>
      <c r="D2013" s="82"/>
      <c r="F2013" s="10"/>
      <c r="G2013" s="11"/>
    </row>
    <row r="2014" spans="1:7" x14ac:dyDescent="0.2">
      <c r="A2014" s="57">
        <f t="shared" ca="1" si="60"/>
        <v>98600</v>
      </c>
      <c r="B2014" s="50">
        <f t="shared" ca="1" si="61"/>
        <v>-65.092133672642348</v>
      </c>
      <c r="D2014" s="82"/>
      <c r="F2014" s="10"/>
      <c r="G2014" s="11"/>
    </row>
    <row r="2015" spans="1:7" x14ac:dyDescent="0.2">
      <c r="A2015" s="57">
        <f t="shared" ca="1" si="60"/>
        <v>98650</v>
      </c>
      <c r="B2015" s="50">
        <f t="shared" ca="1" si="61"/>
        <v>-65.072333380922984</v>
      </c>
      <c r="D2015" s="82"/>
      <c r="F2015" s="10"/>
      <c r="G2015" s="11"/>
    </row>
    <row r="2016" spans="1:7" x14ac:dyDescent="0.2">
      <c r="A2016" s="57">
        <f t="shared" ca="1" si="60"/>
        <v>98700</v>
      </c>
      <c r="B2016" s="50">
        <f t="shared" ca="1" si="61"/>
        <v>-65.053615872747102</v>
      </c>
      <c r="D2016" s="82"/>
      <c r="F2016" s="10"/>
      <c r="G2016" s="11"/>
    </row>
    <row r="2017" spans="1:7" x14ac:dyDescent="0.2">
      <c r="A2017" s="57">
        <f t="shared" ca="1" si="60"/>
        <v>98750</v>
      </c>
      <c r="B2017" s="50">
        <f t="shared" ca="1" si="61"/>
        <v>-65.035963408012009</v>
      </c>
      <c r="D2017" s="82"/>
      <c r="F2017" s="10"/>
      <c r="G2017" s="11"/>
    </row>
    <row r="2018" spans="1:7" x14ac:dyDescent="0.2">
      <c r="A2018" s="57">
        <f t="shared" ca="1" si="60"/>
        <v>98800</v>
      </c>
      <c r="B2018" s="50">
        <f t="shared" ca="1" si="61"/>
        <v>-65.019358792302867</v>
      </c>
      <c r="D2018" s="82"/>
      <c r="F2018" s="10"/>
      <c r="G2018" s="11"/>
    </row>
    <row r="2019" spans="1:7" x14ac:dyDescent="0.2">
      <c r="A2019" s="57">
        <f t="shared" ca="1" si="60"/>
        <v>98850</v>
      </c>
      <c r="B2019" s="50">
        <f t="shared" ca="1" si="61"/>
        <v>-65.003785355523874</v>
      </c>
      <c r="D2019" s="82"/>
      <c r="F2019" s="10"/>
      <c r="G2019" s="11"/>
    </row>
    <row r="2020" spans="1:7" x14ac:dyDescent="0.2">
      <c r="A2020" s="57">
        <f t="shared" ca="1" si="60"/>
        <v>98900</v>
      </c>
      <c r="B2020" s="50">
        <f t="shared" ca="1" si="61"/>
        <v>-64.989226931572887</v>
      </c>
      <c r="D2020" s="82"/>
      <c r="F2020" s="10"/>
      <c r="G2020" s="11"/>
    </row>
    <row r="2021" spans="1:7" x14ac:dyDescent="0.2">
      <c r="A2021" s="57">
        <f t="shared" ca="1" si="60"/>
        <v>98950</v>
      </c>
      <c r="B2021" s="50">
        <f t="shared" ca="1" si="61"/>
        <v>-64.97566783899947</v>
      </c>
      <c r="D2021" s="82"/>
      <c r="F2021" s="10"/>
      <c r="G2021" s="11"/>
    </row>
    <row r="2022" spans="1:7" x14ac:dyDescent="0.2">
      <c r="A2022" s="57">
        <f t="shared" ca="1" si="60"/>
        <v>99000</v>
      </c>
      <c r="B2022" s="50">
        <f t="shared" ca="1" si="61"/>
        <v>-64.963092862589335</v>
      </c>
      <c r="D2022" s="82"/>
      <c r="F2022" s="10"/>
      <c r="G2022" s="11"/>
    </row>
    <row r="2023" spans="1:7" x14ac:dyDescent="0.2">
      <c r="A2023" s="57">
        <f t="shared" ca="1" si="60"/>
        <v>99050</v>
      </c>
      <c r="B2023" s="50">
        <f t="shared" ca="1" si="61"/>
        <v>-64.951487235822881</v>
      </c>
      <c r="D2023" s="82"/>
      <c r="F2023" s="10"/>
      <c r="G2023" s="11"/>
    </row>
    <row r="2024" spans="1:7" x14ac:dyDescent="0.2">
      <c r="A2024" s="57">
        <f t="shared" ca="1" si="60"/>
        <v>99100</v>
      </c>
      <c r="B2024" s="50">
        <f t="shared" ca="1" si="61"/>
        <v>-64.940836624158578</v>
      </c>
      <c r="D2024" s="82"/>
      <c r="F2024" s="10"/>
      <c r="G2024" s="11"/>
    </row>
    <row r="2025" spans="1:7" x14ac:dyDescent="0.2">
      <c r="A2025" s="57">
        <f t="shared" ca="1" si="60"/>
        <v>99150</v>
      </c>
      <c r="B2025" s="50">
        <f t="shared" ca="1" si="61"/>
        <v>-64.931127109094902</v>
      </c>
      <c r="D2025" s="82"/>
      <c r="F2025" s="10"/>
      <c r="G2025" s="11"/>
    </row>
    <row r="2026" spans="1:7" x14ac:dyDescent="0.2">
      <c r="A2026" s="57">
        <f t="shared" ca="1" si="60"/>
        <v>99200</v>
      </c>
      <c r="B2026" s="50">
        <f t="shared" ca="1" si="61"/>
        <v>-64.922345172968249</v>
      </c>
      <c r="D2026" s="82"/>
      <c r="F2026" s="10"/>
      <c r="G2026" s="11"/>
    </row>
    <row r="2027" spans="1:7" x14ac:dyDescent="0.2">
      <c r="A2027" s="57">
        <f t="shared" ref="A2027:A2090" ca="1" si="62">OFFSET(A2027,-1,0)+f_stop/5000</f>
        <v>99250</v>
      </c>
      <c r="B2027" s="50">
        <f t="shared" ref="B2027:B2090" ca="1" si="63">20*LOG(ABS(   (1/f_dec*SIN(f_dec*$A2027/Fm*PI())/SIN($A2027/Fm*PI()))^(order-2) * (1/f_dec2*SIN(f_dec2*$A2027/Fm*PI())/SIN($A2027/Fm*PI())) *  (1/(f_dec*n_avg)*SIN((f_dec*n_avg)*$A2027/Fm*PI())/SIN($A2027/Fm*PI()))    ))</f>
        <v>-64.914477684445941</v>
      </c>
      <c r="D2027" s="82"/>
      <c r="F2027" s="10"/>
      <c r="G2027" s="11"/>
    </row>
    <row r="2028" spans="1:7" x14ac:dyDescent="0.2">
      <c r="A2028" s="57">
        <f t="shared" ca="1" si="62"/>
        <v>99300</v>
      </c>
      <c r="B2028" s="50">
        <f t="shared" ca="1" si="63"/>
        <v>-64.907511884677106</v>
      </c>
      <c r="D2028" s="82"/>
      <c r="F2028" s="10"/>
      <c r="G2028" s="11"/>
    </row>
    <row r="2029" spans="1:7" x14ac:dyDescent="0.2">
      <c r="A2029" s="57">
        <f t="shared" ca="1" si="62"/>
        <v>99350</v>
      </c>
      <c r="B2029" s="50">
        <f t="shared" ca="1" si="63"/>
        <v>-64.901435374065684</v>
      </c>
      <c r="D2029" s="82"/>
      <c r="F2029" s="10"/>
      <c r="G2029" s="11"/>
    </row>
    <row r="2030" spans="1:7" x14ac:dyDescent="0.2">
      <c r="A2030" s="57">
        <f t="shared" ca="1" si="62"/>
        <v>99400</v>
      </c>
      <c r="B2030" s="50">
        <f t="shared" ca="1" si="63"/>
        <v>-64.896236099632617</v>
      </c>
      <c r="D2030" s="82"/>
      <c r="F2030" s="10"/>
      <c r="G2030" s="11"/>
    </row>
    <row r="2031" spans="1:7" x14ac:dyDescent="0.2">
      <c r="A2031" s="57">
        <f t="shared" ca="1" si="62"/>
        <v>99450</v>
      </c>
      <c r="B2031" s="50">
        <f t="shared" ca="1" si="63"/>
        <v>-64.891902342935964</v>
      </c>
      <c r="D2031" s="82"/>
      <c r="F2031" s="10"/>
      <c r="G2031" s="11"/>
    </row>
    <row r="2032" spans="1:7" x14ac:dyDescent="0.2">
      <c r="A2032" s="57">
        <f t="shared" ca="1" si="62"/>
        <v>99500</v>
      </c>
      <c r="B2032" s="50">
        <f t="shared" ca="1" si="63"/>
        <v>-64.888422708519784</v>
      </c>
      <c r="D2032" s="82"/>
      <c r="F2032" s="10"/>
      <c r="G2032" s="11"/>
    </row>
    <row r="2033" spans="1:7" x14ac:dyDescent="0.2">
      <c r="A2033" s="57">
        <f t="shared" ca="1" si="62"/>
        <v>99550</v>
      </c>
      <c r="B2033" s="50">
        <f t="shared" ca="1" si="63"/>
        <v>-64.885786112864309</v>
      </c>
      <c r="D2033" s="82"/>
      <c r="F2033" s="10"/>
      <c r="G2033" s="11"/>
    </row>
    <row r="2034" spans="1:7" x14ac:dyDescent="0.2">
      <c r="A2034" s="57">
        <f t="shared" ca="1" si="62"/>
        <v>99600</v>
      </c>
      <c r="B2034" s="50">
        <f t="shared" ca="1" si="63"/>
        <v>-64.883981773811541</v>
      </c>
      <c r="D2034" s="82"/>
      <c r="F2034" s="10"/>
      <c r="G2034" s="11"/>
    </row>
    <row r="2035" spans="1:7" x14ac:dyDescent="0.2">
      <c r="A2035" s="57">
        <f t="shared" ca="1" si="62"/>
        <v>99650</v>
      </c>
      <c r="B2035" s="50">
        <f t="shared" ca="1" si="63"/>
        <v>-64.882999200442185</v>
      </c>
      <c r="D2035" s="82"/>
      <c r="F2035" s="10"/>
      <c r="G2035" s="11"/>
    </row>
    <row r="2036" spans="1:7" x14ac:dyDescent="0.2">
      <c r="A2036" s="57">
        <f t="shared" ca="1" si="62"/>
        <v>99700</v>
      </c>
      <c r="B2036" s="50">
        <f t="shared" ca="1" si="63"/>
        <v>-64.882828183380866</v>
      </c>
      <c r="D2036" s="82"/>
      <c r="F2036" s="10"/>
      <c r="G2036" s="11"/>
    </row>
    <row r="2037" spans="1:7" x14ac:dyDescent="0.2">
      <c r="A2037" s="57">
        <f t="shared" ca="1" si="62"/>
        <v>99750</v>
      </c>
      <c r="B2037" s="50">
        <f t="shared" ca="1" si="63"/>
        <v>-64.883458785508253</v>
      </c>
      <c r="D2037" s="82"/>
      <c r="F2037" s="10"/>
      <c r="G2037" s="11"/>
    </row>
    <row r="2038" spans="1:7" x14ac:dyDescent="0.2">
      <c r="A2038" s="57">
        <f t="shared" ca="1" si="62"/>
        <v>99800</v>
      </c>
      <c r="B2038" s="50">
        <f t="shared" ca="1" si="63"/>
        <v>-64.884881333059937</v>
      </c>
      <c r="D2038" s="82"/>
      <c r="F2038" s="10"/>
      <c r="G2038" s="11"/>
    </row>
    <row r="2039" spans="1:7" x14ac:dyDescent="0.2">
      <c r="A2039" s="57">
        <f t="shared" ca="1" si="62"/>
        <v>99850</v>
      </c>
      <c r="B2039" s="50">
        <f t="shared" ca="1" si="63"/>
        <v>-64.88708640709271</v>
      </c>
      <c r="D2039" s="82"/>
      <c r="F2039" s="10"/>
      <c r="G2039" s="11"/>
    </row>
    <row r="2040" spans="1:7" x14ac:dyDescent="0.2">
      <c r="A2040" s="57">
        <f t="shared" ca="1" si="62"/>
        <v>99900</v>
      </c>
      <c r="B2040" s="50">
        <f t="shared" ca="1" si="63"/>
        <v>-64.890064835300535</v>
      </c>
      <c r="D2040" s="82"/>
      <c r="F2040" s="10"/>
      <c r="G2040" s="11"/>
    </row>
    <row r="2041" spans="1:7" x14ac:dyDescent="0.2">
      <c r="A2041" s="57">
        <f t="shared" ca="1" si="62"/>
        <v>99950</v>
      </c>
      <c r="B2041" s="50">
        <f t="shared" ca="1" si="63"/>
        <v>-64.893807684163136</v>
      </c>
      <c r="D2041" s="82"/>
      <c r="F2041" s="10"/>
      <c r="G2041" s="11"/>
    </row>
    <row r="2042" spans="1:7" x14ac:dyDescent="0.2">
      <c r="A2042" s="57">
        <f t="shared" ca="1" si="62"/>
        <v>100000</v>
      </c>
      <c r="B2042" s="50">
        <f t="shared" ca="1" si="63"/>
        <v>-64.898306251411071</v>
      </c>
      <c r="D2042" s="82"/>
      <c r="F2042" s="10"/>
      <c r="G2042" s="11"/>
    </row>
    <row r="2043" spans="1:7" x14ac:dyDescent="0.2">
      <c r="A2043" s="57">
        <f t="shared" ca="1" si="62"/>
        <v>100050</v>
      </c>
      <c r="B2043" s="50">
        <f t="shared" ca="1" si="63"/>
        <v>-64.903552058792414</v>
      </c>
      <c r="D2043" s="82"/>
      <c r="F2043" s="10"/>
      <c r="G2043" s="11"/>
    </row>
    <row r="2044" spans="1:7" x14ac:dyDescent="0.2">
      <c r="A2044" s="57">
        <f t="shared" ca="1" si="62"/>
        <v>100100</v>
      </c>
      <c r="B2044" s="50">
        <f t="shared" ca="1" si="63"/>
        <v>-64.909536845126581</v>
      </c>
      <c r="D2044" s="82"/>
      <c r="F2044" s="10"/>
      <c r="G2044" s="11"/>
    </row>
    <row r="2045" spans="1:7" x14ac:dyDescent="0.2">
      <c r="A2045" s="57">
        <f t="shared" ca="1" si="62"/>
        <v>100150</v>
      </c>
      <c r="B2045" s="50">
        <f t="shared" ca="1" si="63"/>
        <v>-64.916252559631744</v>
      </c>
      <c r="D2045" s="82"/>
      <c r="F2045" s="10"/>
      <c r="G2045" s="11"/>
    </row>
    <row r="2046" spans="1:7" x14ac:dyDescent="0.2">
      <c r="A2046" s="57">
        <f t="shared" ca="1" si="62"/>
        <v>100200</v>
      </c>
      <c r="B2046" s="50">
        <f t="shared" ca="1" si="63"/>
        <v>-64.923691355513412</v>
      </c>
      <c r="D2046" s="82"/>
      <c r="F2046" s="10"/>
      <c r="G2046" s="11"/>
    </row>
    <row r="2047" spans="1:7" x14ac:dyDescent="0.2">
      <c r="A2047" s="57">
        <f t="shared" ca="1" si="62"/>
        <v>100250</v>
      </c>
      <c r="B2047" s="50">
        <f t="shared" ca="1" si="63"/>
        <v>-64.931845583801589</v>
      </c>
      <c r="D2047" s="82"/>
      <c r="F2047" s="10"/>
      <c r="G2047" s="11"/>
    </row>
    <row r="2048" spans="1:7" x14ac:dyDescent="0.2">
      <c r="A2048" s="57">
        <f t="shared" ca="1" si="62"/>
        <v>100300</v>
      </c>
      <c r="B2048" s="50">
        <f t="shared" ca="1" si="63"/>
        <v>-64.940707787425538</v>
      </c>
      <c r="D2048" s="82"/>
      <c r="F2048" s="10"/>
      <c r="G2048" s="11"/>
    </row>
    <row r="2049" spans="1:7" x14ac:dyDescent="0.2">
      <c r="A2049" s="57">
        <f t="shared" ca="1" si="62"/>
        <v>100350</v>
      </c>
      <c r="B2049" s="50">
        <f t="shared" ca="1" si="63"/>
        <v>-64.950270695515144</v>
      </c>
      <c r="D2049" s="82"/>
      <c r="F2049" s="10"/>
      <c r="G2049" s="11"/>
    </row>
    <row r="2050" spans="1:7" x14ac:dyDescent="0.2">
      <c r="A2050" s="57">
        <f t="shared" ca="1" si="62"/>
        <v>100400</v>
      </c>
      <c r="B2050" s="50">
        <f t="shared" ca="1" si="63"/>
        <v>-64.960527217918539</v>
      </c>
      <c r="D2050" s="82"/>
      <c r="F2050" s="10"/>
      <c r="G2050" s="11"/>
    </row>
    <row r="2051" spans="1:7" x14ac:dyDescent="0.2">
      <c r="A2051" s="57">
        <f t="shared" ca="1" si="62"/>
        <v>100450</v>
      </c>
      <c r="B2051" s="50">
        <f t="shared" ca="1" si="63"/>
        <v>-64.971470439926478</v>
      </c>
      <c r="D2051" s="82"/>
      <c r="F2051" s="10"/>
      <c r="G2051" s="11"/>
    </row>
    <row r="2052" spans="1:7" x14ac:dyDescent="0.2">
      <c r="A2052" s="57">
        <f t="shared" ca="1" si="62"/>
        <v>100500</v>
      </c>
      <c r="B2052" s="50">
        <f t="shared" ca="1" si="63"/>
        <v>-64.983093617194186</v>
      </c>
      <c r="D2052" s="82"/>
      <c r="F2052" s="10"/>
      <c r="G2052" s="11"/>
    </row>
    <row r="2053" spans="1:7" x14ac:dyDescent="0.2">
      <c r="A2053" s="57">
        <f t="shared" ca="1" si="62"/>
        <v>100550</v>
      </c>
      <c r="B2053" s="50">
        <f t="shared" ca="1" si="63"/>
        <v>-64.995390170851849</v>
      </c>
      <c r="D2053" s="82"/>
      <c r="F2053" s="10"/>
      <c r="G2053" s="11"/>
    </row>
    <row r="2054" spans="1:7" x14ac:dyDescent="0.2">
      <c r="A2054" s="57">
        <f t="shared" ca="1" si="62"/>
        <v>100600</v>
      </c>
      <c r="B2054" s="50">
        <f t="shared" ca="1" si="63"/>
        <v>-65.008353682795544</v>
      </c>
      <c r="D2054" s="82"/>
      <c r="F2054" s="10"/>
      <c r="G2054" s="11"/>
    </row>
    <row r="2055" spans="1:7" x14ac:dyDescent="0.2">
      <c r="A2055" s="57">
        <f t="shared" ca="1" si="62"/>
        <v>100650</v>
      </c>
      <c r="B2055" s="50">
        <f t="shared" ca="1" si="63"/>
        <v>-65.021977891150954</v>
      </c>
      <c r="D2055" s="82"/>
      <c r="F2055" s="10"/>
      <c r="G2055" s="11"/>
    </row>
    <row r="2056" spans="1:7" x14ac:dyDescent="0.2">
      <c r="A2056" s="57">
        <f t="shared" ca="1" si="62"/>
        <v>100700</v>
      </c>
      <c r="B2056" s="50">
        <f t="shared" ca="1" si="63"/>
        <v>-65.036256685901876</v>
      </c>
      <c r="D2056" s="82"/>
      <c r="F2056" s="10"/>
      <c r="G2056" s="11"/>
    </row>
    <row r="2057" spans="1:7" x14ac:dyDescent="0.2">
      <c r="A2057" s="57">
        <f t="shared" ca="1" si="62"/>
        <v>100750</v>
      </c>
      <c r="B2057" s="50">
        <f t="shared" ca="1" si="63"/>
        <v>-65.051184104677134</v>
      </c>
      <c r="D2057" s="82"/>
      <c r="F2057" s="10"/>
      <c r="G2057" s="11"/>
    </row>
    <row r="2058" spans="1:7" x14ac:dyDescent="0.2">
      <c r="A2058" s="57">
        <f t="shared" ca="1" si="62"/>
        <v>100800</v>
      </c>
      <c r="B2058" s="50">
        <f t="shared" ca="1" si="63"/>
        <v>-65.066754328688546</v>
      </c>
      <c r="D2058" s="82"/>
      <c r="F2058" s="10"/>
      <c r="G2058" s="11"/>
    </row>
    <row r="2059" spans="1:7" x14ac:dyDescent="0.2">
      <c r="A2059" s="57">
        <f t="shared" ca="1" si="62"/>
        <v>100850</v>
      </c>
      <c r="B2059" s="50">
        <f t="shared" ca="1" si="63"/>
        <v>-65.082961678813959</v>
      </c>
      <c r="D2059" s="82"/>
      <c r="F2059" s="10"/>
      <c r="G2059" s="11"/>
    </row>
    <row r="2060" spans="1:7" x14ac:dyDescent="0.2">
      <c r="A2060" s="57">
        <f t="shared" ca="1" si="62"/>
        <v>100900</v>
      </c>
      <c r="B2060" s="50">
        <f t="shared" ca="1" si="63"/>
        <v>-65.099800611818949</v>
      </c>
      <c r="D2060" s="82"/>
      <c r="F2060" s="10"/>
      <c r="G2060" s="11"/>
    </row>
    <row r="2061" spans="1:7" x14ac:dyDescent="0.2">
      <c r="A2061" s="57">
        <f t="shared" ca="1" si="62"/>
        <v>100950</v>
      </c>
      <c r="B2061" s="50">
        <f t="shared" ca="1" si="63"/>
        <v>-65.117265716711771</v>
      </c>
      <c r="D2061" s="82"/>
      <c r="F2061" s="10"/>
      <c r="G2061" s="11"/>
    </row>
    <row r="2062" spans="1:7" x14ac:dyDescent="0.2">
      <c r="A2062" s="57">
        <f t="shared" ca="1" si="62"/>
        <v>101000</v>
      </c>
      <c r="B2062" s="50">
        <f t="shared" ca="1" si="63"/>
        <v>-65.135351711225709</v>
      </c>
      <c r="D2062" s="82"/>
      <c r="F2062" s="10"/>
      <c r="G2062" s="11"/>
    </row>
    <row r="2063" spans="1:7" x14ac:dyDescent="0.2">
      <c r="A2063" s="57">
        <f t="shared" ca="1" si="62"/>
        <v>101050</v>
      </c>
      <c r="B2063" s="50">
        <f t="shared" ca="1" si="63"/>
        <v>-65.154053438423716</v>
      </c>
      <c r="D2063" s="82"/>
      <c r="F2063" s="10"/>
      <c r="G2063" s="11"/>
    </row>
    <row r="2064" spans="1:7" x14ac:dyDescent="0.2">
      <c r="A2064" s="57">
        <f t="shared" ca="1" si="62"/>
        <v>101100</v>
      </c>
      <c r="B2064" s="50">
        <f t="shared" ca="1" si="63"/>
        <v>-65.173365863420415</v>
      </c>
      <c r="D2064" s="82"/>
      <c r="F2064" s="10"/>
      <c r="G2064" s="11"/>
    </row>
    <row r="2065" spans="1:7" x14ac:dyDescent="0.2">
      <c r="A2065" s="57">
        <f t="shared" ca="1" si="62"/>
        <v>101150</v>
      </c>
      <c r="B2065" s="50">
        <f t="shared" ca="1" si="63"/>
        <v>-65.193284070216649</v>
      </c>
      <c r="D2065" s="82"/>
      <c r="F2065" s="10"/>
      <c r="G2065" s="11"/>
    </row>
    <row r="2066" spans="1:7" x14ac:dyDescent="0.2">
      <c r="A2066" s="57">
        <f t="shared" ca="1" si="62"/>
        <v>101200</v>
      </c>
      <c r="B2066" s="50">
        <f t="shared" ca="1" si="63"/>
        <v>-65.213803258641974</v>
      </c>
      <c r="D2066" s="82"/>
      <c r="F2066" s="10"/>
      <c r="G2066" s="11"/>
    </row>
    <row r="2067" spans="1:7" x14ac:dyDescent="0.2">
      <c r="A2067" s="57">
        <f t="shared" ca="1" si="62"/>
        <v>101250</v>
      </c>
      <c r="B2067" s="50">
        <f t="shared" ca="1" si="63"/>
        <v>-65.234918741400975</v>
      </c>
      <c r="D2067" s="82"/>
      <c r="F2067" s="10"/>
      <c r="G2067" s="11"/>
    </row>
    <row r="2068" spans="1:7" x14ac:dyDescent="0.2">
      <c r="A2068" s="57">
        <f t="shared" ca="1" si="62"/>
        <v>101300</v>
      </c>
      <c r="B2068" s="50">
        <f t="shared" ca="1" si="63"/>
        <v>-65.256625941219042</v>
      </c>
      <c r="D2068" s="82"/>
      <c r="F2068" s="10"/>
      <c r="G2068" s="11"/>
    </row>
    <row r="2069" spans="1:7" x14ac:dyDescent="0.2">
      <c r="A2069" s="57">
        <f t="shared" ca="1" si="62"/>
        <v>101350</v>
      </c>
      <c r="B2069" s="50">
        <f t="shared" ca="1" si="63"/>
        <v>-65.278920388083918</v>
      </c>
      <c r="D2069" s="82"/>
      <c r="F2069" s="10"/>
      <c r="G2069" s="11"/>
    </row>
    <row r="2070" spans="1:7" x14ac:dyDescent="0.2">
      <c r="A2070" s="57">
        <f t="shared" ca="1" si="62"/>
        <v>101400</v>
      </c>
      <c r="B2070" s="50">
        <f t="shared" ca="1" si="63"/>
        <v>-65.301797716579102</v>
      </c>
      <c r="D2070" s="82"/>
      <c r="F2070" s="10"/>
      <c r="G2070" s="11"/>
    </row>
    <row r="2071" spans="1:7" x14ac:dyDescent="0.2">
      <c r="A2071" s="57">
        <f t="shared" ca="1" si="62"/>
        <v>101450</v>
      </c>
      <c r="B2071" s="50">
        <f t="shared" ca="1" si="63"/>
        <v>-65.325253663305574</v>
      </c>
      <c r="D2071" s="82"/>
      <c r="F2071" s="10"/>
      <c r="G2071" s="11"/>
    </row>
    <row r="2072" spans="1:7" x14ac:dyDescent="0.2">
      <c r="A2072" s="57">
        <f t="shared" ca="1" si="62"/>
        <v>101500</v>
      </c>
      <c r="B2072" s="50">
        <f t="shared" ca="1" si="63"/>
        <v>-65.349284064388542</v>
      </c>
      <c r="D2072" s="82"/>
      <c r="F2072" s="10"/>
      <c r="G2072" s="11"/>
    </row>
    <row r="2073" spans="1:7" x14ac:dyDescent="0.2">
      <c r="A2073" s="57">
        <f t="shared" ca="1" si="62"/>
        <v>101550</v>
      </c>
      <c r="B2073" s="50">
        <f t="shared" ca="1" si="63"/>
        <v>-65.373884853065803</v>
      </c>
      <c r="D2073" s="82"/>
      <c r="F2073" s="10"/>
      <c r="G2073" s="11"/>
    </row>
    <row r="2074" spans="1:7" x14ac:dyDescent="0.2">
      <c r="A2074" s="57">
        <f t="shared" ca="1" si="62"/>
        <v>101600</v>
      </c>
      <c r="B2074" s="50">
        <f t="shared" ca="1" si="63"/>
        <v>-65.399052057354581</v>
      </c>
      <c r="D2074" s="82"/>
      <c r="F2074" s="10"/>
      <c r="G2074" s="11"/>
    </row>
    <row r="2075" spans="1:7" x14ac:dyDescent="0.2">
      <c r="A2075" s="57">
        <f t="shared" ca="1" si="62"/>
        <v>101650</v>
      </c>
      <c r="B2075" s="50">
        <f t="shared" ca="1" si="63"/>
        <v>-65.424781797794211</v>
      </c>
      <c r="D2075" s="82"/>
      <c r="F2075" s="10"/>
      <c r="G2075" s="11"/>
    </row>
    <row r="2076" spans="1:7" x14ac:dyDescent="0.2">
      <c r="A2076" s="57">
        <f t="shared" ca="1" si="62"/>
        <v>101700</v>
      </c>
      <c r="B2076" s="50">
        <f t="shared" ca="1" si="63"/>
        <v>-65.45107028526121</v>
      </c>
      <c r="D2076" s="82"/>
      <c r="F2076" s="10"/>
      <c r="G2076" s="11"/>
    </row>
    <row r="2077" spans="1:7" x14ac:dyDescent="0.2">
      <c r="A2077" s="57">
        <f t="shared" ca="1" si="62"/>
        <v>101750</v>
      </c>
      <c r="B2077" s="50">
        <f t="shared" ca="1" si="63"/>
        <v>-65.477913818854688</v>
      </c>
      <c r="D2077" s="82"/>
      <c r="F2077" s="10"/>
      <c r="G2077" s="11"/>
    </row>
    <row r="2078" spans="1:7" x14ac:dyDescent="0.2">
      <c r="A2078" s="57">
        <f t="shared" ca="1" si="62"/>
        <v>101800</v>
      </c>
      <c r="B2078" s="50">
        <f t="shared" ca="1" si="63"/>
        <v>-65.505308783849088</v>
      </c>
      <c r="D2078" s="82"/>
      <c r="F2078" s="10"/>
      <c r="G2078" s="11"/>
    </row>
    <row r="2079" spans="1:7" x14ac:dyDescent="0.2">
      <c r="A2079" s="57">
        <f t="shared" ca="1" si="62"/>
        <v>101850</v>
      </c>
      <c r="B2079" s="50">
        <f t="shared" ca="1" si="63"/>
        <v>-65.53325164971173</v>
      </c>
      <c r="D2079" s="82"/>
      <c r="F2079" s="10"/>
      <c r="G2079" s="11"/>
    </row>
    <row r="2080" spans="1:7" x14ac:dyDescent="0.2">
      <c r="A2080" s="57">
        <f t="shared" ca="1" si="62"/>
        <v>101900</v>
      </c>
      <c r="B2080" s="50">
        <f t="shared" ca="1" si="63"/>
        <v>-65.561738968183207</v>
      </c>
      <c r="D2080" s="82"/>
      <c r="F2080" s="10"/>
      <c r="G2080" s="11"/>
    </row>
    <row r="2081" spans="1:7" x14ac:dyDescent="0.2">
      <c r="A2081" s="57">
        <f t="shared" ca="1" si="62"/>
        <v>101950</v>
      </c>
      <c r="B2081" s="50">
        <f t="shared" ca="1" si="63"/>
        <v>-65.590767371417797</v>
      </c>
      <c r="D2081" s="82"/>
      <c r="F2081" s="10"/>
      <c r="G2081" s="11"/>
    </row>
    <row r="2082" spans="1:7" x14ac:dyDescent="0.2">
      <c r="A2082" s="57">
        <f t="shared" ca="1" si="62"/>
        <v>102000</v>
      </c>
      <c r="B2082" s="50">
        <f t="shared" ca="1" si="63"/>
        <v>-65.620333570182169</v>
      </c>
      <c r="D2082" s="82"/>
      <c r="F2082" s="10"/>
      <c r="G2082" s="11"/>
    </row>
    <row r="2083" spans="1:7" x14ac:dyDescent="0.2">
      <c r="A2083" s="57">
        <f t="shared" ca="1" si="62"/>
        <v>102050</v>
      </c>
      <c r="B2083" s="50">
        <f t="shared" ca="1" si="63"/>
        <v>-65.650434352110111</v>
      </c>
      <c r="D2083" s="82"/>
      <c r="F2083" s="10"/>
      <c r="G2083" s="11"/>
    </row>
    <row r="2084" spans="1:7" x14ac:dyDescent="0.2">
      <c r="A2084" s="57">
        <f t="shared" ca="1" si="62"/>
        <v>102100</v>
      </c>
      <c r="B2084" s="50">
        <f t="shared" ca="1" si="63"/>
        <v>-65.681066580011077</v>
      </c>
      <c r="D2084" s="82"/>
      <c r="F2084" s="10"/>
      <c r="G2084" s="11"/>
    </row>
    <row r="2085" spans="1:7" x14ac:dyDescent="0.2">
      <c r="A2085" s="57">
        <f t="shared" ca="1" si="62"/>
        <v>102150</v>
      </c>
      <c r="B2085" s="50">
        <f t="shared" ca="1" si="63"/>
        <v>-65.712227190231232</v>
      </c>
      <c r="D2085" s="82"/>
      <c r="F2085" s="10"/>
      <c r="G2085" s="11"/>
    </row>
    <row r="2086" spans="1:7" x14ac:dyDescent="0.2">
      <c r="A2086" s="57">
        <f t="shared" ca="1" si="62"/>
        <v>102200</v>
      </c>
      <c r="B2086" s="50">
        <f t="shared" ca="1" si="63"/>
        <v>-65.743913191064379</v>
      </c>
      <c r="D2086" s="82"/>
      <c r="F2086" s="10"/>
      <c r="G2086" s="11"/>
    </row>
    <row r="2087" spans="1:7" x14ac:dyDescent="0.2">
      <c r="A2087" s="57">
        <f t="shared" ca="1" si="62"/>
        <v>102250</v>
      </c>
      <c r="B2087" s="50">
        <f t="shared" ca="1" si="63"/>
        <v>-65.776121661211761</v>
      </c>
      <c r="D2087" s="82"/>
      <c r="F2087" s="10"/>
      <c r="G2087" s="11"/>
    </row>
    <row r="2088" spans="1:7" x14ac:dyDescent="0.2">
      <c r="A2088" s="57">
        <f t="shared" ca="1" si="62"/>
        <v>102300</v>
      </c>
      <c r="B2088" s="50">
        <f t="shared" ca="1" si="63"/>
        <v>-65.808849748288367</v>
      </c>
      <c r="D2088" s="82"/>
      <c r="F2088" s="10"/>
      <c r="G2088" s="11"/>
    </row>
    <row r="2089" spans="1:7" x14ac:dyDescent="0.2">
      <c r="A2089" s="57">
        <f t="shared" ca="1" si="62"/>
        <v>102350</v>
      </c>
      <c r="B2089" s="50">
        <f t="shared" ca="1" si="63"/>
        <v>-65.842094667374752</v>
      </c>
      <c r="D2089" s="82"/>
      <c r="F2089" s="10"/>
      <c r="G2089" s="11"/>
    </row>
    <row r="2090" spans="1:7" x14ac:dyDescent="0.2">
      <c r="A2090" s="57">
        <f t="shared" ca="1" si="62"/>
        <v>102400</v>
      </c>
      <c r="B2090" s="50">
        <f t="shared" ca="1" si="63"/>
        <v>-65.875853699612406</v>
      </c>
      <c r="D2090" s="82"/>
      <c r="F2090" s="10"/>
      <c r="G2090" s="11"/>
    </row>
    <row r="2091" spans="1:7" x14ac:dyDescent="0.2">
      <c r="A2091" s="57">
        <f t="shared" ref="A2091:A2154" ca="1" si="64">OFFSET(A2091,-1,0)+f_stop/5000</f>
        <v>102450</v>
      </c>
      <c r="B2091" s="50">
        <f t="shared" ref="B2091:B2154" ca="1" si="65">20*LOG(ABS(   (1/f_dec*SIN(f_dec*$A2091/Fm*PI())/SIN($A2091/Fm*PI()))^(order-2) * (1/f_dec2*SIN(f_dec2*$A2091/Fm*PI())/SIN($A2091/Fm*PI())) *  (1/(f_dec*n_avg)*SIN((f_dec*n_avg)*$A2091/Fm*PI())/SIN($A2091/Fm*PI()))    ))</f>
        <v>-65.910124190841216</v>
      </c>
      <c r="D2091" s="82"/>
      <c r="F2091" s="10"/>
      <c r="G2091" s="11"/>
    </row>
    <row r="2092" spans="1:7" x14ac:dyDescent="0.2">
      <c r="A2092" s="57">
        <f t="shared" ca="1" si="64"/>
        <v>102500</v>
      </c>
      <c r="B2092" s="50">
        <f t="shared" ca="1" si="65"/>
        <v>-65.944903550277928</v>
      </c>
      <c r="D2092" s="82"/>
      <c r="F2092" s="10"/>
      <c r="G2092" s="11"/>
    </row>
    <row r="2093" spans="1:7" x14ac:dyDescent="0.2">
      <c r="A2093" s="57">
        <f t="shared" ca="1" si="64"/>
        <v>102550</v>
      </c>
      <c r="B2093" s="50">
        <f t="shared" ca="1" si="65"/>
        <v>-65.980189249233717</v>
      </c>
      <c r="D2093" s="82"/>
      <c r="F2093" s="10"/>
      <c r="G2093" s="11"/>
    </row>
    <row r="2094" spans="1:7" x14ac:dyDescent="0.2">
      <c r="A2094" s="57">
        <f t="shared" ca="1" si="64"/>
        <v>102600</v>
      </c>
      <c r="B2094" s="50">
        <f t="shared" ca="1" si="65"/>
        <v>-66.015978819870014</v>
      </c>
      <c r="D2094" s="82"/>
      <c r="F2094" s="10"/>
      <c r="G2094" s="11"/>
    </row>
    <row r="2095" spans="1:7" x14ac:dyDescent="0.2">
      <c r="A2095" s="57">
        <f t="shared" ca="1" si="64"/>
        <v>102650</v>
      </c>
      <c r="B2095" s="50">
        <f t="shared" ca="1" si="65"/>
        <v>-66.052269853991106</v>
      </c>
      <c r="D2095" s="82"/>
      <c r="F2095" s="10"/>
      <c r="G2095" s="11"/>
    </row>
    <row r="2096" spans="1:7" x14ac:dyDescent="0.2">
      <c r="A2096" s="57">
        <f t="shared" ca="1" si="64"/>
        <v>102700</v>
      </c>
      <c r="B2096" s="50">
        <f t="shared" ca="1" si="65"/>
        <v>-66.089060001872269</v>
      </c>
      <c r="D2096" s="82"/>
      <c r="F2096" s="10"/>
      <c r="G2096" s="11"/>
    </row>
    <row r="2097" spans="1:7" x14ac:dyDescent="0.2">
      <c r="A2097" s="57">
        <f t="shared" ca="1" si="64"/>
        <v>102750</v>
      </c>
      <c r="B2097" s="50">
        <f t="shared" ca="1" si="65"/>
        <v>-66.126346971122388</v>
      </c>
      <c r="D2097" s="82"/>
      <c r="F2097" s="10"/>
      <c r="G2097" s="11"/>
    </row>
    <row r="2098" spans="1:7" x14ac:dyDescent="0.2">
      <c r="A2098" s="57">
        <f t="shared" ca="1" si="64"/>
        <v>102800</v>
      </c>
      <c r="B2098" s="50">
        <f t="shared" ca="1" si="65"/>
        <v>-66.164128525579926</v>
      </c>
      <c r="D2098" s="82"/>
      <c r="F2098" s="10"/>
      <c r="G2098" s="11"/>
    </row>
    <row r="2099" spans="1:7" x14ac:dyDescent="0.2">
      <c r="A2099" s="57">
        <f t="shared" ca="1" si="64"/>
        <v>102850</v>
      </c>
      <c r="B2099" s="50">
        <f t="shared" ca="1" si="65"/>
        <v>-66.202402484240949</v>
      </c>
      <c r="D2099" s="82"/>
      <c r="F2099" s="10"/>
      <c r="G2099" s="11"/>
    </row>
    <row r="2100" spans="1:7" x14ac:dyDescent="0.2">
      <c r="A2100" s="57">
        <f t="shared" ca="1" si="64"/>
        <v>102900</v>
      </c>
      <c r="B2100" s="50">
        <f t="shared" ca="1" si="65"/>
        <v>-66.241166720218573</v>
      </c>
      <c r="D2100" s="82"/>
      <c r="F2100" s="10"/>
      <c r="G2100" s="11"/>
    </row>
    <row r="2101" spans="1:7" x14ac:dyDescent="0.2">
      <c r="A2101" s="57">
        <f t="shared" ca="1" si="64"/>
        <v>102950</v>
      </c>
      <c r="B2101" s="50">
        <f t="shared" ca="1" si="65"/>
        <v>-66.280419159732432</v>
      </c>
      <c r="D2101" s="82"/>
      <c r="F2101" s="10"/>
      <c r="G2101" s="11"/>
    </row>
    <row r="2102" spans="1:7" x14ac:dyDescent="0.2">
      <c r="A2102" s="57">
        <f t="shared" ca="1" si="64"/>
        <v>103000</v>
      </c>
      <c r="B2102" s="50">
        <f t="shared" ca="1" si="65"/>
        <v>-66.320157781127506</v>
      </c>
      <c r="D2102" s="82"/>
      <c r="F2102" s="10"/>
      <c r="G2102" s="11"/>
    </row>
    <row r="2103" spans="1:7" x14ac:dyDescent="0.2">
      <c r="A2103" s="57">
        <f t="shared" ca="1" si="64"/>
        <v>103050</v>
      </c>
      <c r="B2103" s="50">
        <f t="shared" ca="1" si="65"/>
        <v>-66.360380613921265</v>
      </c>
      <c r="D2103" s="82"/>
      <c r="F2103" s="10"/>
      <c r="G2103" s="11"/>
    </row>
    <row r="2104" spans="1:7" x14ac:dyDescent="0.2">
      <c r="A2104" s="57">
        <f t="shared" ca="1" si="64"/>
        <v>103100</v>
      </c>
      <c r="B2104" s="50">
        <f t="shared" ca="1" si="65"/>
        <v>-66.40108573787812</v>
      </c>
      <c r="D2104" s="82"/>
      <c r="F2104" s="10"/>
      <c r="G2104" s="11"/>
    </row>
    <row r="2105" spans="1:7" x14ac:dyDescent="0.2">
      <c r="A2105" s="57">
        <f t="shared" ca="1" si="64"/>
        <v>103150</v>
      </c>
      <c r="B2105" s="50">
        <f t="shared" ca="1" si="65"/>
        <v>-66.442271282110624</v>
      </c>
      <c r="D2105" s="82"/>
      <c r="F2105" s="10"/>
      <c r="G2105" s="11"/>
    </row>
    <row r="2106" spans="1:7" x14ac:dyDescent="0.2">
      <c r="A2106" s="57">
        <f t="shared" ca="1" si="64"/>
        <v>103200</v>
      </c>
      <c r="B2106" s="50">
        <f t="shared" ca="1" si="65"/>
        <v>-66.483935424206365</v>
      </c>
      <c r="D2106" s="82"/>
      <c r="F2106" s="10"/>
      <c r="G2106" s="11"/>
    </row>
    <row r="2107" spans="1:7" x14ac:dyDescent="0.2">
      <c r="A2107" s="57">
        <f t="shared" ca="1" si="64"/>
        <v>103250</v>
      </c>
      <c r="B2107" s="50">
        <f t="shared" ca="1" si="65"/>
        <v>-66.526076389379853</v>
      </c>
      <c r="D2107" s="82"/>
      <c r="F2107" s="10"/>
      <c r="G2107" s="11"/>
    </row>
    <row r="2108" spans="1:7" x14ac:dyDescent="0.2">
      <c r="A2108" s="57">
        <f t="shared" ca="1" si="64"/>
        <v>103300</v>
      </c>
      <c r="B2108" s="50">
        <f t="shared" ca="1" si="65"/>
        <v>-66.568692449648637</v>
      </c>
      <c r="D2108" s="82"/>
      <c r="F2108" s="10"/>
      <c r="G2108" s="11"/>
    </row>
    <row r="2109" spans="1:7" x14ac:dyDescent="0.2">
      <c r="A2109" s="57">
        <f t="shared" ca="1" si="64"/>
        <v>103350</v>
      </c>
      <c r="B2109" s="50">
        <f t="shared" ca="1" si="65"/>
        <v>-66.611781923032794</v>
      </c>
      <c r="D2109" s="82"/>
      <c r="F2109" s="10"/>
      <c r="G2109" s="11"/>
    </row>
    <row r="2110" spans="1:7" x14ac:dyDescent="0.2">
      <c r="A2110" s="57">
        <f t="shared" ca="1" si="64"/>
        <v>103400</v>
      </c>
      <c r="B2110" s="50">
        <f t="shared" ca="1" si="65"/>
        <v>-66.655343172777407</v>
      </c>
      <c r="D2110" s="82"/>
      <c r="F2110" s="10"/>
      <c r="G2110" s="11"/>
    </row>
    <row r="2111" spans="1:7" x14ac:dyDescent="0.2">
      <c r="A2111" s="57">
        <f t="shared" ca="1" si="64"/>
        <v>103450</v>
      </c>
      <c r="B2111" s="50">
        <f t="shared" ca="1" si="65"/>
        <v>-66.699374606596976</v>
      </c>
      <c r="D2111" s="82"/>
      <c r="F2111" s="10"/>
      <c r="G2111" s="11"/>
    </row>
    <row r="2112" spans="1:7" x14ac:dyDescent="0.2">
      <c r="A2112" s="57">
        <f t="shared" ca="1" si="64"/>
        <v>103500</v>
      </c>
      <c r="B2112" s="50">
        <f t="shared" ca="1" si="65"/>
        <v>-66.743874675941342</v>
      </c>
      <c r="D2112" s="82"/>
      <c r="F2112" s="10"/>
      <c r="G2112" s="11"/>
    </row>
    <row r="2113" spans="1:7" x14ac:dyDescent="0.2">
      <c r="A2113" s="57">
        <f t="shared" ca="1" si="64"/>
        <v>103550</v>
      </c>
      <c r="B2113" s="50">
        <f t="shared" ca="1" si="65"/>
        <v>-66.788841875282444</v>
      </c>
      <c r="D2113" s="82"/>
      <c r="F2113" s="10"/>
      <c r="G2113" s="11"/>
    </row>
    <row r="2114" spans="1:7" x14ac:dyDescent="0.2">
      <c r="A2114" s="57">
        <f t="shared" ca="1" si="64"/>
        <v>103600</v>
      </c>
      <c r="B2114" s="50">
        <f t="shared" ca="1" si="65"/>
        <v>-66.834274741421197</v>
      </c>
      <c r="D2114" s="82"/>
      <c r="F2114" s="10"/>
      <c r="G2114" s="11"/>
    </row>
    <row r="2115" spans="1:7" x14ac:dyDescent="0.2">
      <c r="A2115" s="57">
        <f t="shared" ca="1" si="64"/>
        <v>103650</v>
      </c>
      <c r="B2115" s="50">
        <f t="shared" ca="1" si="65"/>
        <v>-66.8801718528142</v>
      </c>
      <c r="D2115" s="82"/>
      <c r="F2115" s="10"/>
      <c r="G2115" s="11"/>
    </row>
    <row r="2116" spans="1:7" x14ac:dyDescent="0.2">
      <c r="A2116" s="57">
        <f t="shared" ca="1" si="64"/>
        <v>103700</v>
      </c>
      <c r="B2116" s="50">
        <f t="shared" ca="1" si="65"/>
        <v>-66.926531828919195</v>
      </c>
      <c r="D2116" s="82"/>
      <c r="F2116" s="10"/>
      <c r="G2116" s="11"/>
    </row>
    <row r="2117" spans="1:7" x14ac:dyDescent="0.2">
      <c r="A2117" s="57">
        <f t="shared" ca="1" si="64"/>
        <v>103750</v>
      </c>
      <c r="B2117" s="50">
        <f t="shared" ca="1" si="65"/>
        <v>-66.973353329559387</v>
      </c>
      <c r="D2117" s="82"/>
      <c r="F2117" s="10"/>
      <c r="G2117" s="11"/>
    </row>
    <row r="2118" spans="1:7" x14ac:dyDescent="0.2">
      <c r="A2118" s="57">
        <f t="shared" ca="1" si="64"/>
        <v>103800</v>
      </c>
      <c r="B2118" s="50">
        <f t="shared" ca="1" si="65"/>
        <v>-67.020635054305529</v>
      </c>
      <c r="D2118" s="82"/>
      <c r="F2118" s="10"/>
      <c r="G2118" s="11"/>
    </row>
    <row r="2119" spans="1:7" x14ac:dyDescent="0.2">
      <c r="A2119" s="57">
        <f t="shared" ca="1" si="64"/>
        <v>103850</v>
      </c>
      <c r="B2119" s="50">
        <f t="shared" ca="1" si="65"/>
        <v>-67.068375741875542</v>
      </c>
      <c r="D2119" s="82"/>
      <c r="F2119" s="10"/>
      <c r="G2119" s="11"/>
    </row>
    <row r="2120" spans="1:7" x14ac:dyDescent="0.2">
      <c r="A2120" s="57">
        <f t="shared" ca="1" si="64"/>
        <v>103900</v>
      </c>
      <c r="B2120" s="50">
        <f t="shared" ca="1" si="65"/>
        <v>-67.116574169551171</v>
      </c>
      <c r="D2120" s="82"/>
      <c r="F2120" s="10"/>
      <c r="G2120" s="11"/>
    </row>
    <row r="2121" spans="1:7" x14ac:dyDescent="0.2">
      <c r="A2121" s="57">
        <f t="shared" ca="1" si="64"/>
        <v>103950</v>
      </c>
      <c r="B2121" s="50">
        <f t="shared" ca="1" si="65"/>
        <v>-67.165229152611175</v>
      </c>
      <c r="D2121" s="82"/>
      <c r="F2121" s="10"/>
      <c r="G2121" s="11"/>
    </row>
    <row r="2122" spans="1:7" x14ac:dyDescent="0.2">
      <c r="A2122" s="57">
        <f t="shared" ca="1" si="64"/>
        <v>104000</v>
      </c>
      <c r="B2122" s="50">
        <f t="shared" ca="1" si="65"/>
        <v>-67.214339543780611</v>
      </c>
      <c r="D2122" s="82"/>
      <c r="F2122" s="10"/>
      <c r="G2122" s="11"/>
    </row>
    <row r="2123" spans="1:7" x14ac:dyDescent="0.2">
      <c r="A2123" s="57">
        <f t="shared" ca="1" si="64"/>
        <v>104050</v>
      </c>
      <c r="B2123" s="50">
        <f t="shared" ca="1" si="65"/>
        <v>-67.263904232695708</v>
      </c>
      <c r="D2123" s="82"/>
      <c r="F2123" s="10"/>
      <c r="G2123" s="11"/>
    </row>
    <row r="2124" spans="1:7" x14ac:dyDescent="0.2">
      <c r="A2124" s="57">
        <f t="shared" ca="1" si="64"/>
        <v>104100</v>
      </c>
      <c r="B2124" s="50">
        <f t="shared" ca="1" si="65"/>
        <v>-67.31392214538387</v>
      </c>
      <c r="D2124" s="82"/>
      <c r="F2124" s="10"/>
      <c r="G2124" s="11"/>
    </row>
    <row r="2125" spans="1:7" x14ac:dyDescent="0.2">
      <c r="A2125" s="57">
        <f t="shared" ca="1" si="64"/>
        <v>104150</v>
      </c>
      <c r="B2125" s="50">
        <f t="shared" ca="1" si="65"/>
        <v>-67.364392243758829</v>
      </c>
      <c r="D2125" s="82"/>
      <c r="F2125" s="10"/>
      <c r="G2125" s="11"/>
    </row>
    <row r="2126" spans="1:7" x14ac:dyDescent="0.2">
      <c r="A2126" s="57">
        <f t="shared" ca="1" si="64"/>
        <v>104200</v>
      </c>
      <c r="B2126" s="50">
        <f t="shared" ca="1" si="65"/>
        <v>-67.415313525129704</v>
      </c>
      <c r="D2126" s="82"/>
      <c r="F2126" s="10"/>
      <c r="G2126" s="11"/>
    </row>
    <row r="2127" spans="1:7" x14ac:dyDescent="0.2">
      <c r="A2127" s="57">
        <f t="shared" ca="1" si="64"/>
        <v>104250</v>
      </c>
      <c r="B2127" s="50">
        <f t="shared" ca="1" si="65"/>
        <v>-67.466685021724686</v>
      </c>
      <c r="D2127" s="82"/>
      <c r="F2127" s="10"/>
      <c r="G2127" s="11"/>
    </row>
    <row r="2128" spans="1:7" x14ac:dyDescent="0.2">
      <c r="A2128" s="57">
        <f t="shared" ca="1" si="64"/>
        <v>104300</v>
      </c>
      <c r="B2128" s="50">
        <f t="shared" ca="1" si="65"/>
        <v>-67.518505800227828</v>
      </c>
      <c r="D2128" s="82"/>
      <c r="F2128" s="10"/>
      <c r="G2128" s="11"/>
    </row>
    <row r="2129" spans="1:7" x14ac:dyDescent="0.2">
      <c r="A2129" s="57">
        <f t="shared" ca="1" si="64"/>
        <v>104350</v>
      </c>
      <c r="B2129" s="50">
        <f t="shared" ca="1" si="65"/>
        <v>-67.570774961329519</v>
      </c>
      <c r="D2129" s="82"/>
      <c r="F2129" s="10"/>
      <c r="G2129" s="11"/>
    </row>
    <row r="2130" spans="1:7" x14ac:dyDescent="0.2">
      <c r="A2130" s="57">
        <f t="shared" ca="1" si="64"/>
        <v>104400</v>
      </c>
      <c r="B2130" s="50">
        <f t="shared" ca="1" si="65"/>
        <v>-67.623491639289881</v>
      </c>
      <c r="D2130" s="82"/>
      <c r="F2130" s="10"/>
      <c r="G2130" s="11"/>
    </row>
    <row r="2131" spans="1:7" x14ac:dyDescent="0.2">
      <c r="A2131" s="57">
        <f t="shared" ca="1" si="64"/>
        <v>104450</v>
      </c>
      <c r="B2131" s="50">
        <f t="shared" ca="1" si="65"/>
        <v>-67.676655001514675</v>
      </c>
      <c r="D2131" s="82"/>
      <c r="F2131" s="10"/>
      <c r="G2131" s="11"/>
    </row>
    <row r="2132" spans="1:7" x14ac:dyDescent="0.2">
      <c r="A2132" s="57">
        <f t="shared" ca="1" si="64"/>
        <v>104500</v>
      </c>
      <c r="B2132" s="50">
        <f t="shared" ca="1" si="65"/>
        <v>-67.730264248143598</v>
      </c>
      <c r="D2132" s="82"/>
      <c r="F2132" s="10"/>
      <c r="G2132" s="11"/>
    </row>
    <row r="2133" spans="1:7" x14ac:dyDescent="0.2">
      <c r="A2133" s="57">
        <f t="shared" ca="1" si="64"/>
        <v>104550</v>
      </c>
      <c r="B2133" s="50">
        <f t="shared" ca="1" si="65"/>
        <v>-67.784318611650761</v>
      </c>
      <c r="D2133" s="82"/>
      <c r="F2133" s="10"/>
      <c r="G2133" s="11"/>
    </row>
    <row r="2134" spans="1:7" x14ac:dyDescent="0.2">
      <c r="A2134" s="57">
        <f t="shared" ca="1" si="64"/>
        <v>104600</v>
      </c>
      <c r="B2134" s="50">
        <f t="shared" ca="1" si="65"/>
        <v>-67.838817356456616</v>
      </c>
      <c r="D2134" s="82"/>
      <c r="F2134" s="10"/>
      <c r="G2134" s="11"/>
    </row>
    <row r="2135" spans="1:7" x14ac:dyDescent="0.2">
      <c r="A2135" s="57">
        <f t="shared" ca="1" si="64"/>
        <v>104650</v>
      </c>
      <c r="B2135" s="50">
        <f t="shared" ca="1" si="65"/>
        <v>-67.893759778551427</v>
      </c>
      <c r="D2135" s="82"/>
      <c r="F2135" s="10"/>
      <c r="G2135" s="11"/>
    </row>
    <row r="2136" spans="1:7" x14ac:dyDescent="0.2">
      <c r="A2136" s="57">
        <f t="shared" ca="1" si="64"/>
        <v>104700</v>
      </c>
      <c r="B2136" s="50">
        <f t="shared" ca="1" si="65"/>
        <v>-67.949145205130137</v>
      </c>
      <c r="D2136" s="82"/>
      <c r="F2136" s="10"/>
      <c r="G2136" s="11"/>
    </row>
    <row r="2137" spans="1:7" x14ac:dyDescent="0.2">
      <c r="A2137" s="57">
        <f t="shared" ca="1" si="64"/>
        <v>104750</v>
      </c>
      <c r="B2137" s="50">
        <f t="shared" ca="1" si="65"/>
        <v>-68.004972994237662</v>
      </c>
      <c r="D2137" s="82"/>
      <c r="F2137" s="10"/>
      <c r="G2137" s="11"/>
    </row>
    <row r="2138" spans="1:7" x14ac:dyDescent="0.2">
      <c r="A2138" s="57">
        <f t="shared" ca="1" si="64"/>
        <v>104800</v>
      </c>
      <c r="B2138" s="50">
        <f t="shared" ca="1" si="65"/>
        <v>-68.061242534425304</v>
      </c>
      <c r="D2138" s="82"/>
      <c r="F2138" s="10"/>
      <c r="G2138" s="11"/>
    </row>
    <row r="2139" spans="1:7" x14ac:dyDescent="0.2">
      <c r="A2139" s="57">
        <f t="shared" ca="1" si="64"/>
        <v>104850</v>
      </c>
      <c r="B2139" s="50">
        <f t="shared" ca="1" si="65"/>
        <v>-68.117953244417109</v>
      </c>
      <c r="D2139" s="82"/>
      <c r="F2139" s="10"/>
      <c r="G2139" s="11"/>
    </row>
    <row r="2140" spans="1:7" x14ac:dyDescent="0.2">
      <c r="A2140" s="57">
        <f t="shared" ca="1" si="64"/>
        <v>104900</v>
      </c>
      <c r="B2140" s="50">
        <f t="shared" ca="1" si="65"/>
        <v>-68.175104572786736</v>
      </c>
      <c r="D2140" s="82"/>
      <c r="F2140" s="10"/>
      <c r="G2140" s="11"/>
    </row>
    <row r="2141" spans="1:7" x14ac:dyDescent="0.2">
      <c r="A2141" s="57">
        <f t="shared" ca="1" si="64"/>
        <v>104950</v>
      </c>
      <c r="B2141" s="50">
        <f t="shared" ca="1" si="65"/>
        <v>-68.232695997644086</v>
      </c>
      <c r="D2141" s="82"/>
      <c r="F2141" s="10"/>
      <c r="G2141" s="11"/>
    </row>
    <row r="2142" spans="1:7" x14ac:dyDescent="0.2">
      <c r="A2142" s="57">
        <f t="shared" ca="1" si="64"/>
        <v>105000</v>
      </c>
      <c r="B2142" s="50">
        <f t="shared" ca="1" si="65"/>
        <v>-68.290727026331439</v>
      </c>
      <c r="D2142" s="82"/>
      <c r="F2142" s="10"/>
      <c r="G2142" s="11"/>
    </row>
    <row r="2143" spans="1:7" x14ac:dyDescent="0.2">
      <c r="A2143" s="57">
        <f t="shared" ca="1" si="64"/>
        <v>105050</v>
      </c>
      <c r="B2143" s="50">
        <f t="shared" ca="1" si="65"/>
        <v>-68.349197195129491</v>
      </c>
      <c r="D2143" s="82"/>
      <c r="F2143" s="10"/>
      <c r="G2143" s="11"/>
    </row>
    <row r="2144" spans="1:7" x14ac:dyDescent="0.2">
      <c r="A2144" s="57">
        <f t="shared" ca="1" si="64"/>
        <v>105100</v>
      </c>
      <c r="B2144" s="50">
        <f t="shared" ca="1" si="65"/>
        <v>-68.408106068972103</v>
      </c>
      <c r="D2144" s="82"/>
      <c r="F2144" s="10"/>
      <c r="G2144" s="11"/>
    </row>
    <row r="2145" spans="1:7" x14ac:dyDescent="0.2">
      <c r="A2145" s="57">
        <f t="shared" ca="1" si="64"/>
        <v>105150</v>
      </c>
      <c r="B2145" s="50">
        <f t="shared" ca="1" si="65"/>
        <v>-68.467453241170716</v>
      </c>
      <c r="D2145" s="82"/>
      <c r="F2145" s="10"/>
      <c r="G2145" s="11"/>
    </row>
    <row r="2146" spans="1:7" x14ac:dyDescent="0.2">
      <c r="A2146" s="57">
        <f t="shared" ca="1" si="64"/>
        <v>105200</v>
      </c>
      <c r="B2146" s="50">
        <f t="shared" ca="1" si="65"/>
        <v>-68.527238333147082</v>
      </c>
      <c r="D2146" s="82"/>
      <c r="F2146" s="10"/>
      <c r="G2146" s="11"/>
    </row>
    <row r="2147" spans="1:7" x14ac:dyDescent="0.2">
      <c r="A2147" s="57">
        <f t="shared" ca="1" si="64"/>
        <v>105250</v>
      </c>
      <c r="B2147" s="50">
        <f t="shared" ca="1" si="65"/>
        <v>-68.587460994174876</v>
      </c>
      <c r="D2147" s="82"/>
      <c r="F2147" s="10"/>
      <c r="G2147" s="11"/>
    </row>
    <row r="2148" spans="1:7" x14ac:dyDescent="0.2">
      <c r="A2148" s="57">
        <f t="shared" ca="1" si="64"/>
        <v>105300</v>
      </c>
      <c r="B2148" s="50">
        <f t="shared" ca="1" si="65"/>
        <v>-68.648120901130042</v>
      </c>
      <c r="D2148" s="82"/>
      <c r="F2148" s="10"/>
      <c r="G2148" s="11"/>
    </row>
    <row r="2149" spans="1:7" x14ac:dyDescent="0.2">
      <c r="A2149" s="57">
        <f t="shared" ca="1" si="64"/>
        <v>105350</v>
      </c>
      <c r="B2149" s="50">
        <f t="shared" ca="1" si="65"/>
        <v>-68.709217758248968</v>
      </c>
      <c r="D2149" s="82"/>
      <c r="F2149" s="10"/>
      <c r="G2149" s="11"/>
    </row>
    <row r="2150" spans="1:7" x14ac:dyDescent="0.2">
      <c r="A2150" s="57">
        <f t="shared" ca="1" si="64"/>
        <v>105400</v>
      </c>
      <c r="B2150" s="50">
        <f t="shared" ca="1" si="65"/>
        <v>-68.770751296895241</v>
      </c>
      <c r="D2150" s="82"/>
      <c r="F2150" s="10"/>
      <c r="G2150" s="11"/>
    </row>
    <row r="2151" spans="1:7" x14ac:dyDescent="0.2">
      <c r="A2151" s="57">
        <f t="shared" ca="1" si="64"/>
        <v>105450</v>
      </c>
      <c r="B2151" s="50">
        <f t="shared" ca="1" si="65"/>
        <v>-68.832721275334151</v>
      </c>
      <c r="D2151" s="82"/>
      <c r="F2151" s="10"/>
      <c r="G2151" s="11"/>
    </row>
    <row r="2152" spans="1:7" x14ac:dyDescent="0.2">
      <c r="A2152" s="57">
        <f t="shared" ca="1" si="64"/>
        <v>105500</v>
      </c>
      <c r="B2152" s="50">
        <f t="shared" ca="1" si="65"/>
        <v>-68.895127478515036</v>
      </c>
      <c r="D2152" s="82"/>
      <c r="F2152" s="10"/>
      <c r="G2152" s="11"/>
    </row>
    <row r="2153" spans="1:7" x14ac:dyDescent="0.2">
      <c r="A2153" s="57">
        <f t="shared" ca="1" si="64"/>
        <v>105550</v>
      </c>
      <c r="B2153" s="50">
        <f t="shared" ca="1" si="65"/>
        <v>-68.957969717861346</v>
      </c>
      <c r="D2153" s="82"/>
      <c r="F2153" s="10"/>
      <c r="G2153" s="11"/>
    </row>
    <row r="2154" spans="1:7" x14ac:dyDescent="0.2">
      <c r="A2154" s="57">
        <f t="shared" ca="1" si="64"/>
        <v>105600</v>
      </c>
      <c r="B2154" s="50">
        <f t="shared" ca="1" si="65"/>
        <v>-69.021247831068266</v>
      </c>
      <c r="D2154" s="82"/>
      <c r="F2154" s="10"/>
      <c r="G2154" s="11"/>
    </row>
    <row r="2155" spans="1:7" x14ac:dyDescent="0.2">
      <c r="A2155" s="57">
        <f t="shared" ref="A2155:A2218" ca="1" si="66">OFFSET(A2155,-1,0)+f_stop/5000</f>
        <v>105650</v>
      </c>
      <c r="B2155" s="50">
        <f t="shared" ref="B2155:B2218" ca="1" si="67">20*LOG(ABS(   (1/f_dec*SIN(f_dec*$A2155/Fm*PI())/SIN($A2155/Fm*PI()))^(order-2) * (1/f_dec2*SIN(f_dec2*$A2155/Fm*PI())/SIN($A2155/Fm*PI())) *  (1/(f_dec*n_avg)*SIN((f_dec*n_avg)*$A2155/Fm*PI())/SIN($A2155/Fm*PI()))    ))</f>
        <v>-69.084961681907558</v>
      </c>
      <c r="D2155" s="82"/>
      <c r="F2155" s="10"/>
      <c r="G2155" s="11"/>
    </row>
    <row r="2156" spans="1:7" x14ac:dyDescent="0.2">
      <c r="A2156" s="57">
        <f t="shared" ca="1" si="66"/>
        <v>105700</v>
      </c>
      <c r="B2156" s="50">
        <f t="shared" ca="1" si="67"/>
        <v>-69.149111160039894</v>
      </c>
      <c r="D2156" s="82"/>
      <c r="F2156" s="10"/>
      <c r="G2156" s="11"/>
    </row>
    <row r="2157" spans="1:7" x14ac:dyDescent="0.2">
      <c r="A2157" s="57">
        <f t="shared" ca="1" si="66"/>
        <v>105750</v>
      </c>
      <c r="B2157" s="50">
        <f t="shared" ca="1" si="67"/>
        <v>-69.213696180833978</v>
      </c>
      <c r="D2157" s="82"/>
      <c r="F2157" s="10"/>
      <c r="G2157" s="11"/>
    </row>
    <row r="2158" spans="1:7" x14ac:dyDescent="0.2">
      <c r="A2158" s="57">
        <f t="shared" ca="1" si="66"/>
        <v>105800</v>
      </c>
      <c r="B2158" s="50">
        <f t="shared" ca="1" si="67"/>
        <v>-69.278716685192961</v>
      </c>
      <c r="D2158" s="82"/>
      <c r="F2158" s="10"/>
      <c r="G2158" s="11"/>
    </row>
    <row r="2159" spans="1:7" x14ac:dyDescent="0.2">
      <c r="A2159" s="57">
        <f t="shared" ca="1" si="66"/>
        <v>105850</v>
      </c>
      <c r="B2159" s="50">
        <f t="shared" ca="1" si="67"/>
        <v>-69.344172639387494</v>
      </c>
      <c r="D2159" s="82"/>
      <c r="F2159" s="10"/>
      <c r="G2159" s="11"/>
    </row>
    <row r="2160" spans="1:7" x14ac:dyDescent="0.2">
      <c r="A2160" s="57">
        <f t="shared" ca="1" si="66"/>
        <v>105900</v>
      </c>
      <c r="B2160" s="50">
        <f t="shared" ca="1" si="67"/>
        <v>-69.410064034895683</v>
      </c>
      <c r="D2160" s="82"/>
      <c r="F2160" s="10"/>
      <c r="G2160" s="11"/>
    </row>
    <row r="2161" spans="1:7" x14ac:dyDescent="0.2">
      <c r="A2161" s="57">
        <f t="shared" ca="1" si="66"/>
        <v>105950</v>
      </c>
      <c r="B2161" s="50">
        <f t="shared" ca="1" si="67"/>
        <v>-69.476390888249512</v>
      </c>
      <c r="D2161" s="82"/>
      <c r="F2161" s="10"/>
      <c r="G2161" s="11"/>
    </row>
    <row r="2162" spans="1:7" x14ac:dyDescent="0.2">
      <c r="A2162" s="57">
        <f t="shared" ca="1" si="66"/>
        <v>106000</v>
      </c>
      <c r="B2162" s="50">
        <f t="shared" ca="1" si="67"/>
        <v>-69.543153240887833</v>
      </c>
      <c r="D2162" s="82"/>
      <c r="F2162" s="10"/>
      <c r="G2162" s="11"/>
    </row>
    <row r="2163" spans="1:7" x14ac:dyDescent="0.2">
      <c r="A2163" s="57">
        <f t="shared" ca="1" si="66"/>
        <v>106050</v>
      </c>
      <c r="B2163" s="50">
        <f t="shared" ca="1" si="67"/>
        <v>-69.610351159015963</v>
      </c>
      <c r="D2163" s="82"/>
      <c r="F2163" s="10"/>
      <c r="G2163" s="11"/>
    </row>
    <row r="2164" spans="1:7" x14ac:dyDescent="0.2">
      <c r="A2164" s="57">
        <f t="shared" ca="1" si="66"/>
        <v>106100</v>
      </c>
      <c r="B2164" s="50">
        <f t="shared" ca="1" si="67"/>
        <v>-69.677984733471135</v>
      </c>
      <c r="D2164" s="82"/>
      <c r="F2164" s="10"/>
      <c r="G2164" s="11"/>
    </row>
    <row r="2165" spans="1:7" x14ac:dyDescent="0.2">
      <c r="A2165" s="57">
        <f t="shared" ca="1" si="66"/>
        <v>106150</v>
      </c>
      <c r="B2165" s="50">
        <f t="shared" ca="1" si="67"/>
        <v>-69.746054079594686</v>
      </c>
      <c r="D2165" s="82"/>
      <c r="F2165" s="10"/>
      <c r="G2165" s="11"/>
    </row>
    <row r="2166" spans="1:7" x14ac:dyDescent="0.2">
      <c r="A2166" s="57">
        <f t="shared" ca="1" si="66"/>
        <v>106200</v>
      </c>
      <c r="B2166" s="50">
        <f t="shared" ca="1" si="67"/>
        <v>-69.814559337110012</v>
      </c>
      <c r="D2166" s="82"/>
      <c r="F2166" s="10"/>
      <c r="G2166" s="11"/>
    </row>
    <row r="2167" spans="1:7" x14ac:dyDescent="0.2">
      <c r="A2167" s="57">
        <f t="shared" ca="1" si="66"/>
        <v>106250</v>
      </c>
      <c r="B2167" s="50">
        <f t="shared" ca="1" si="67"/>
        <v>-69.883500670006597</v>
      </c>
      <c r="D2167" s="82"/>
      <c r="F2167" s="10"/>
      <c r="G2167" s="11"/>
    </row>
    <row r="2168" spans="1:7" x14ac:dyDescent="0.2">
      <c r="A2168" s="57">
        <f t="shared" ca="1" si="66"/>
        <v>106300</v>
      </c>
      <c r="B2168" s="50">
        <f t="shared" ca="1" si="67"/>
        <v>-69.952878266430105</v>
      </c>
      <c r="D2168" s="82"/>
      <c r="F2168" s="10"/>
      <c r="G2168" s="11"/>
    </row>
    <row r="2169" spans="1:7" x14ac:dyDescent="0.2">
      <c r="A2169" s="57">
        <f t="shared" ca="1" si="66"/>
        <v>106350</v>
      </c>
      <c r="B2169" s="50">
        <f t="shared" ca="1" si="67"/>
        <v>-70.022692338578196</v>
      </c>
      <c r="D2169" s="82"/>
      <c r="F2169" s="10"/>
      <c r="G2169" s="11"/>
    </row>
    <row r="2170" spans="1:7" x14ac:dyDescent="0.2">
      <c r="A2170" s="57">
        <f t="shared" ca="1" si="66"/>
        <v>106400</v>
      </c>
      <c r="B2170" s="50">
        <f t="shared" ca="1" si="67"/>
        <v>-70.092943122602165</v>
      </c>
      <c r="D2170" s="82"/>
      <c r="F2170" s="10"/>
      <c r="G2170" s="11"/>
    </row>
    <row r="2171" spans="1:7" x14ac:dyDescent="0.2">
      <c r="A2171" s="57">
        <f t="shared" ca="1" si="66"/>
        <v>106450</v>
      </c>
      <c r="B2171" s="50">
        <f t="shared" ca="1" si="67"/>
        <v>-70.163630878514354</v>
      </c>
      <c r="D2171" s="82"/>
      <c r="F2171" s="10"/>
      <c r="G2171" s="11"/>
    </row>
    <row r="2172" spans="1:7" x14ac:dyDescent="0.2">
      <c r="A2172" s="57">
        <f t="shared" ca="1" si="66"/>
        <v>106500</v>
      </c>
      <c r="B2172" s="50">
        <f t="shared" ca="1" si="67"/>
        <v>-70.234755890100956</v>
      </c>
      <c r="D2172" s="82"/>
      <c r="F2172" s="10"/>
      <c r="G2172" s="11"/>
    </row>
    <row r="2173" spans="1:7" x14ac:dyDescent="0.2">
      <c r="A2173" s="57">
        <f t="shared" ca="1" si="66"/>
        <v>106550</v>
      </c>
      <c r="B2173" s="50">
        <f t="shared" ca="1" si="67"/>
        <v>-70.306318464840714</v>
      </c>
      <c r="D2173" s="82"/>
      <c r="F2173" s="10"/>
      <c r="G2173" s="11"/>
    </row>
    <row r="2174" spans="1:7" x14ac:dyDescent="0.2">
      <c r="A2174" s="57">
        <f t="shared" ca="1" si="66"/>
        <v>106600</v>
      </c>
      <c r="B2174" s="50">
        <f t="shared" ca="1" si="67"/>
        <v>-70.378318933828709</v>
      </c>
      <c r="D2174" s="82"/>
      <c r="F2174" s="10"/>
      <c r="G2174" s="11"/>
    </row>
    <row r="2175" spans="1:7" x14ac:dyDescent="0.2">
      <c r="A2175" s="57">
        <f t="shared" ca="1" si="66"/>
        <v>106650</v>
      </c>
      <c r="B2175" s="50">
        <f t="shared" ca="1" si="67"/>
        <v>-70.450757651705956</v>
      </c>
      <c r="D2175" s="82"/>
      <c r="F2175" s="10"/>
      <c r="G2175" s="11"/>
    </row>
    <row r="2176" spans="1:7" x14ac:dyDescent="0.2">
      <c r="A2176" s="57">
        <f t="shared" ca="1" si="66"/>
        <v>106700</v>
      </c>
      <c r="B2176" s="50">
        <f t="shared" ca="1" si="67"/>
        <v>-70.523634996594083</v>
      </c>
      <c r="D2176" s="82"/>
      <c r="F2176" s="10"/>
      <c r="G2176" s="11"/>
    </row>
    <row r="2177" spans="1:7" x14ac:dyDescent="0.2">
      <c r="A2177" s="57">
        <f t="shared" ca="1" si="66"/>
        <v>106750</v>
      </c>
      <c r="B2177" s="50">
        <f t="shared" ca="1" si="67"/>
        <v>-70.59695137003537</v>
      </c>
      <c r="D2177" s="82"/>
      <c r="F2177" s="10"/>
      <c r="G2177" s="11"/>
    </row>
    <row r="2178" spans="1:7" x14ac:dyDescent="0.2">
      <c r="A2178" s="57">
        <f t="shared" ca="1" si="66"/>
        <v>106800</v>
      </c>
      <c r="B2178" s="50">
        <f t="shared" ca="1" si="67"/>
        <v>-70.670707196938196</v>
      </c>
      <c r="D2178" s="82"/>
      <c r="F2178" s="10"/>
      <c r="G2178" s="11"/>
    </row>
    <row r="2179" spans="1:7" x14ac:dyDescent="0.2">
      <c r="A2179" s="57">
        <f t="shared" ca="1" si="66"/>
        <v>106850</v>
      </c>
      <c r="B2179" s="50">
        <f t="shared" ca="1" si="67"/>
        <v>-70.744902925527413</v>
      </c>
      <c r="D2179" s="82"/>
      <c r="F2179" s="10"/>
      <c r="G2179" s="11"/>
    </row>
    <row r="2180" spans="1:7" x14ac:dyDescent="0.2">
      <c r="A2180" s="57">
        <f t="shared" ca="1" si="66"/>
        <v>106900</v>
      </c>
      <c r="B2180" s="50">
        <f t="shared" ca="1" si="67"/>
        <v>-70.819539027300053</v>
      </c>
      <c r="D2180" s="82"/>
      <c r="F2180" s="10"/>
      <c r="G2180" s="11"/>
    </row>
    <row r="2181" spans="1:7" x14ac:dyDescent="0.2">
      <c r="A2181" s="57">
        <f t="shared" ca="1" si="66"/>
        <v>106950</v>
      </c>
      <c r="B2181" s="50">
        <f t="shared" ca="1" si="67"/>
        <v>-70.894615996986062</v>
      </c>
      <c r="D2181" s="82"/>
      <c r="F2181" s="10"/>
      <c r="G2181" s="11"/>
    </row>
    <row r="2182" spans="1:7" x14ac:dyDescent="0.2">
      <c r="A2182" s="57">
        <f t="shared" ca="1" si="66"/>
        <v>107000</v>
      </c>
      <c r="B2182" s="50">
        <f t="shared" ca="1" si="67"/>
        <v>-70.970134352514151</v>
      </c>
      <c r="D2182" s="82"/>
      <c r="F2182" s="10"/>
      <c r="G2182" s="11"/>
    </row>
    <row r="2183" spans="1:7" x14ac:dyDescent="0.2">
      <c r="A2183" s="57">
        <f t="shared" ca="1" si="66"/>
        <v>107050</v>
      </c>
      <c r="B2183" s="50">
        <f t="shared" ca="1" si="67"/>
        <v>-71.046094634982467</v>
      </c>
      <c r="D2183" s="82"/>
      <c r="F2183" s="10"/>
      <c r="G2183" s="11"/>
    </row>
    <row r="2184" spans="1:7" x14ac:dyDescent="0.2">
      <c r="A2184" s="57">
        <f t="shared" ca="1" si="66"/>
        <v>107100</v>
      </c>
      <c r="B2184" s="50">
        <f t="shared" ca="1" si="67"/>
        <v>-71.122497408634487</v>
      </c>
      <c r="D2184" s="82"/>
      <c r="F2184" s="10"/>
      <c r="G2184" s="11"/>
    </row>
    <row r="2185" spans="1:7" x14ac:dyDescent="0.2">
      <c r="A2185" s="57">
        <f t="shared" ca="1" si="66"/>
        <v>107150</v>
      </c>
      <c r="B2185" s="50">
        <f t="shared" ca="1" si="67"/>
        <v>-71.199343260839655</v>
      </c>
      <c r="D2185" s="82"/>
      <c r="F2185" s="10"/>
      <c r="G2185" s="11"/>
    </row>
    <row r="2186" spans="1:7" x14ac:dyDescent="0.2">
      <c r="A2186" s="57">
        <f t="shared" ca="1" si="66"/>
        <v>107200</v>
      </c>
      <c r="B2186" s="50">
        <f t="shared" ca="1" si="67"/>
        <v>-71.276632802078979</v>
      </c>
      <c r="D2186" s="82"/>
      <c r="F2186" s="10"/>
      <c r="G2186" s="11"/>
    </row>
    <row r="2187" spans="1:7" x14ac:dyDescent="0.2">
      <c r="A2187" s="57">
        <f t="shared" ca="1" si="66"/>
        <v>107250</v>
      </c>
      <c r="B2187" s="50">
        <f t="shared" ca="1" si="67"/>
        <v>-71.354366665935416</v>
      </c>
      <c r="D2187" s="82"/>
      <c r="F2187" s="10"/>
      <c r="G2187" s="11"/>
    </row>
    <row r="2188" spans="1:7" x14ac:dyDescent="0.2">
      <c r="A2188" s="57">
        <f t="shared" ca="1" si="66"/>
        <v>107300</v>
      </c>
      <c r="B2188" s="50">
        <f t="shared" ca="1" si="67"/>
        <v>-71.432545509089323</v>
      </c>
      <c r="D2188" s="82"/>
      <c r="F2188" s="10"/>
      <c r="G2188" s="11"/>
    </row>
    <row r="2189" spans="1:7" x14ac:dyDescent="0.2">
      <c r="A2189" s="57">
        <f t="shared" ca="1" si="66"/>
        <v>107350</v>
      </c>
      <c r="B2189" s="50">
        <f t="shared" ca="1" si="67"/>
        <v>-71.511170011318299</v>
      </c>
      <c r="D2189" s="82"/>
      <c r="F2189" s="10"/>
      <c r="G2189" s="11"/>
    </row>
    <row r="2190" spans="1:7" x14ac:dyDescent="0.2">
      <c r="A2190" s="57">
        <f t="shared" ca="1" si="66"/>
        <v>107400</v>
      </c>
      <c r="B2190" s="50">
        <f t="shared" ca="1" si="67"/>
        <v>-71.590240875502289</v>
      </c>
      <c r="D2190" s="82"/>
      <c r="F2190" s="10"/>
      <c r="G2190" s="11"/>
    </row>
    <row r="2191" spans="1:7" x14ac:dyDescent="0.2">
      <c r="A2191" s="57">
        <f t="shared" ca="1" si="66"/>
        <v>107450</v>
      </c>
      <c r="B2191" s="50">
        <f t="shared" ca="1" si="67"/>
        <v>-71.669758827633089</v>
      </c>
      <c r="D2191" s="82"/>
      <c r="F2191" s="10"/>
      <c r="G2191" s="11"/>
    </row>
    <row r="2192" spans="1:7" x14ac:dyDescent="0.2">
      <c r="A2192" s="57">
        <f t="shared" ca="1" si="66"/>
        <v>107500</v>
      </c>
      <c r="B2192" s="50">
        <f t="shared" ca="1" si="67"/>
        <v>-71.749724616828573</v>
      </c>
      <c r="D2192" s="82"/>
      <c r="F2192" s="10"/>
      <c r="G2192" s="11"/>
    </row>
    <row r="2193" spans="1:7" x14ac:dyDescent="0.2">
      <c r="A2193" s="57">
        <f t="shared" ca="1" si="66"/>
        <v>107550</v>
      </c>
      <c r="B2193" s="50">
        <f t="shared" ca="1" si="67"/>
        <v>-71.830139015352032</v>
      </c>
      <c r="D2193" s="82"/>
      <c r="F2193" s="10"/>
      <c r="G2193" s="11"/>
    </row>
    <row r="2194" spans="1:7" x14ac:dyDescent="0.2">
      <c r="A2194" s="57">
        <f t="shared" ca="1" si="66"/>
        <v>107600</v>
      </c>
      <c r="B2194" s="50">
        <f t="shared" ca="1" si="67"/>
        <v>-71.911002818635609</v>
      </c>
      <c r="D2194" s="82"/>
      <c r="F2194" s="10"/>
      <c r="G2194" s="11"/>
    </row>
    <row r="2195" spans="1:7" x14ac:dyDescent="0.2">
      <c r="A2195" s="57">
        <f t="shared" ca="1" si="66"/>
        <v>107650</v>
      </c>
      <c r="B2195" s="50">
        <f t="shared" ca="1" si="67"/>
        <v>-71.992316845309063</v>
      </c>
      <c r="D2195" s="82"/>
      <c r="F2195" s="10"/>
      <c r="G2195" s="11"/>
    </row>
    <row r="2196" spans="1:7" x14ac:dyDescent="0.2">
      <c r="A2196" s="57">
        <f t="shared" ca="1" si="66"/>
        <v>107700</v>
      </c>
      <c r="B2196" s="50">
        <f t="shared" ca="1" si="67"/>
        <v>-72.074081937232634</v>
      </c>
      <c r="D2196" s="82"/>
      <c r="F2196" s="10"/>
      <c r="G2196" s="11"/>
    </row>
    <row r="2197" spans="1:7" x14ac:dyDescent="0.2">
      <c r="A2197" s="57">
        <f t="shared" ca="1" si="66"/>
        <v>107750</v>
      </c>
      <c r="B2197" s="50">
        <f t="shared" ca="1" si="67"/>
        <v>-72.156298959534851</v>
      </c>
      <c r="D2197" s="82"/>
      <c r="F2197" s="10"/>
      <c r="G2197" s="11"/>
    </row>
    <row r="2198" spans="1:7" x14ac:dyDescent="0.2">
      <c r="A2198" s="57">
        <f t="shared" ca="1" si="66"/>
        <v>107800</v>
      </c>
      <c r="B2198" s="50">
        <f t="shared" ca="1" si="67"/>
        <v>-72.238968800655115</v>
      </c>
      <c r="D2198" s="82"/>
      <c r="F2198" s="10"/>
      <c r="G2198" s="11"/>
    </row>
    <row r="2199" spans="1:7" x14ac:dyDescent="0.2">
      <c r="A2199" s="57">
        <f t="shared" ca="1" si="66"/>
        <v>107850</v>
      </c>
      <c r="B2199" s="50">
        <f t="shared" ca="1" si="67"/>
        <v>-72.3220923723905</v>
      </c>
      <c r="D2199" s="82"/>
      <c r="F2199" s="10"/>
      <c r="G2199" s="11"/>
    </row>
    <row r="2200" spans="1:7" x14ac:dyDescent="0.2">
      <c r="A2200" s="57">
        <f t="shared" ca="1" si="66"/>
        <v>107900</v>
      </c>
      <c r="B2200" s="50">
        <f t="shared" ca="1" si="67"/>
        <v>-72.405670609947691</v>
      </c>
      <c r="D2200" s="82"/>
      <c r="F2200" s="10"/>
      <c r="G2200" s="11"/>
    </row>
    <row r="2201" spans="1:7" x14ac:dyDescent="0.2">
      <c r="A2201" s="57">
        <f t="shared" ca="1" si="66"/>
        <v>107950</v>
      </c>
      <c r="B2201" s="50">
        <f t="shared" ca="1" si="67"/>
        <v>-72.48970447199919</v>
      </c>
      <c r="D2201" s="82"/>
      <c r="F2201" s="10"/>
      <c r="G2201" s="11"/>
    </row>
    <row r="2202" spans="1:7" x14ac:dyDescent="0.2">
      <c r="A2202" s="57">
        <f t="shared" ca="1" si="66"/>
        <v>108000</v>
      </c>
      <c r="B2202" s="50">
        <f t="shared" ca="1" si="67"/>
        <v>-72.574194940744263</v>
      </c>
      <c r="D2202" s="82"/>
      <c r="F2202" s="10"/>
      <c r="G2202" s="11"/>
    </row>
    <row r="2203" spans="1:7" x14ac:dyDescent="0.2">
      <c r="A2203" s="57">
        <f t="shared" ca="1" si="66"/>
        <v>108050</v>
      </c>
      <c r="B2203" s="50">
        <f t="shared" ca="1" si="67"/>
        <v>-72.6591430219747</v>
      </c>
      <c r="D2203" s="82"/>
      <c r="F2203" s="10"/>
      <c r="G2203" s="11"/>
    </row>
    <row r="2204" spans="1:7" x14ac:dyDescent="0.2">
      <c r="A2204" s="57">
        <f t="shared" ca="1" si="66"/>
        <v>108100</v>
      </c>
      <c r="B2204" s="50">
        <f t="shared" ca="1" si="67"/>
        <v>-72.744549745144923</v>
      </c>
      <c r="D2204" s="82"/>
      <c r="F2204" s="10"/>
      <c r="G2204" s="11"/>
    </row>
    <row r="2205" spans="1:7" x14ac:dyDescent="0.2">
      <c r="A2205" s="57">
        <f t="shared" ca="1" si="66"/>
        <v>108150</v>
      </c>
      <c r="B2205" s="50">
        <f t="shared" ca="1" si="67"/>
        <v>-72.830416163446927</v>
      </c>
      <c r="D2205" s="82"/>
      <c r="F2205" s="10"/>
      <c r="G2205" s="11"/>
    </row>
    <row r="2206" spans="1:7" x14ac:dyDescent="0.2">
      <c r="A2206" s="57">
        <f t="shared" ca="1" si="66"/>
        <v>108200</v>
      </c>
      <c r="B2206" s="50">
        <f t="shared" ca="1" si="67"/>
        <v>-72.916743353889927</v>
      </c>
      <c r="D2206" s="82"/>
      <c r="F2206" s="10"/>
      <c r="G2206" s="11"/>
    </row>
    <row r="2207" spans="1:7" x14ac:dyDescent="0.2">
      <c r="A2207" s="57">
        <f t="shared" ca="1" si="66"/>
        <v>108250</v>
      </c>
      <c r="B2207" s="50">
        <f t="shared" ca="1" si="67"/>
        <v>-73.003532417384378</v>
      </c>
      <c r="D2207" s="82"/>
      <c r="F2207" s="10"/>
      <c r="G2207" s="11"/>
    </row>
    <row r="2208" spans="1:7" x14ac:dyDescent="0.2">
      <c r="A2208" s="57">
        <f t="shared" ca="1" si="66"/>
        <v>108300</v>
      </c>
      <c r="B2208" s="50">
        <f t="shared" ca="1" si="67"/>
        <v>-73.090784478831111</v>
      </c>
      <c r="D2208" s="82"/>
      <c r="F2208" s="10"/>
      <c r="G2208" s="11"/>
    </row>
    <row r="2209" spans="1:7" x14ac:dyDescent="0.2">
      <c r="A2209" s="57">
        <f t="shared" ca="1" si="66"/>
        <v>108350</v>
      </c>
      <c r="B2209" s="50">
        <f t="shared" ca="1" si="67"/>
        <v>-73.178500687214822</v>
      </c>
      <c r="D2209" s="82"/>
      <c r="F2209" s="10"/>
      <c r="G2209" s="11"/>
    </row>
    <row r="2210" spans="1:7" x14ac:dyDescent="0.2">
      <c r="A2210" s="57">
        <f t="shared" ca="1" si="66"/>
        <v>108400</v>
      </c>
      <c r="B2210" s="50">
        <f t="shared" ca="1" si="67"/>
        <v>-73.266682215702232</v>
      </c>
      <c r="D2210" s="82"/>
      <c r="F2210" s="10"/>
      <c r="G2210" s="11"/>
    </row>
    <row r="2211" spans="1:7" x14ac:dyDescent="0.2">
      <c r="A2211" s="57">
        <f t="shared" ca="1" si="66"/>
        <v>108450</v>
      </c>
      <c r="B2211" s="50">
        <f t="shared" ca="1" si="67"/>
        <v>-73.35533026174538</v>
      </c>
      <c r="D2211" s="82"/>
      <c r="F2211" s="10"/>
      <c r="G2211" s="11"/>
    </row>
    <row r="2212" spans="1:7" x14ac:dyDescent="0.2">
      <c r="A2212" s="57">
        <f t="shared" ca="1" si="66"/>
        <v>108500</v>
      </c>
      <c r="B2212" s="50">
        <f t="shared" ca="1" si="67"/>
        <v>-73.444446047189103</v>
      </c>
      <c r="D2212" s="82"/>
      <c r="F2212" s="10"/>
      <c r="G2212" s="11"/>
    </row>
    <row r="2213" spans="1:7" x14ac:dyDescent="0.2">
      <c r="A2213" s="57">
        <f t="shared" ca="1" si="66"/>
        <v>108550</v>
      </c>
      <c r="B2213" s="50">
        <f t="shared" ca="1" si="67"/>
        <v>-73.534030818383769</v>
      </c>
      <c r="D2213" s="82"/>
      <c r="F2213" s="10"/>
      <c r="G2213" s="11"/>
    </row>
    <row r="2214" spans="1:7" x14ac:dyDescent="0.2">
      <c r="A2214" s="57">
        <f t="shared" ca="1" si="66"/>
        <v>108600</v>
      </c>
      <c r="B2214" s="50">
        <f t="shared" ca="1" si="67"/>
        <v>-73.624085846302535</v>
      </c>
      <c r="D2214" s="82"/>
      <c r="F2214" s="10"/>
      <c r="G2214" s="11"/>
    </row>
    <row r="2215" spans="1:7" x14ac:dyDescent="0.2">
      <c r="A2215" s="57">
        <f t="shared" ca="1" si="66"/>
        <v>108650</v>
      </c>
      <c r="B2215" s="50">
        <f t="shared" ca="1" si="67"/>
        <v>-73.714612426663351</v>
      </c>
      <c r="D2215" s="82"/>
      <c r="F2215" s="10"/>
      <c r="G2215" s="11"/>
    </row>
    <row r="2216" spans="1:7" x14ac:dyDescent="0.2">
      <c r="A2216" s="57">
        <f t="shared" ca="1" si="66"/>
        <v>108700</v>
      </c>
      <c r="B2216" s="50">
        <f t="shared" ca="1" si="67"/>
        <v>-73.805611880056134</v>
      </c>
      <c r="D2216" s="82"/>
      <c r="F2216" s="10"/>
      <c r="G2216" s="11"/>
    </row>
    <row r="2217" spans="1:7" x14ac:dyDescent="0.2">
      <c r="A2217" s="57">
        <f t="shared" ca="1" si="66"/>
        <v>108750</v>
      </c>
      <c r="B2217" s="50">
        <f t="shared" ca="1" si="67"/>
        <v>-73.897085552074458</v>
      </c>
      <c r="D2217" s="82"/>
      <c r="F2217" s="10"/>
      <c r="G2217" s="11"/>
    </row>
    <row r="2218" spans="1:7" x14ac:dyDescent="0.2">
      <c r="A2218" s="57">
        <f t="shared" ca="1" si="66"/>
        <v>108800</v>
      </c>
      <c r="B2218" s="50">
        <f t="shared" ca="1" si="67"/>
        <v>-73.989034813452292</v>
      </c>
      <c r="D2218" s="82"/>
      <c r="F2218" s="10"/>
      <c r="G2218" s="11"/>
    </row>
    <row r="2219" spans="1:7" x14ac:dyDescent="0.2">
      <c r="A2219" s="57">
        <f t="shared" ref="A2219:A2282" ca="1" si="68">OFFSET(A2219,-1,0)+f_stop/5000</f>
        <v>108850</v>
      </c>
      <c r="B2219" s="50">
        <f t="shared" ref="B2219:B2282" ca="1" si="69">20*LOG(ABS(   (1/f_dec*SIN(f_dec*$A2219/Fm*PI())/SIN($A2219/Fm*PI()))^(order-2) * (1/f_dec2*SIN(f_dec2*$A2219/Fm*PI())/SIN($A2219/Fm*PI())) *  (1/(f_dec*n_avg)*SIN((f_dec*n_avg)*$A2219/Fm*PI())/SIN($A2219/Fm*PI()))    ))</f>
        <v>-74.081461060205868</v>
      </c>
      <c r="D2219" s="82"/>
      <c r="F2219" s="10"/>
      <c r="G2219" s="11"/>
    </row>
    <row r="2220" spans="1:7" x14ac:dyDescent="0.2">
      <c r="A2220" s="57">
        <f t="shared" ca="1" si="68"/>
        <v>108900</v>
      </c>
      <c r="B2220" s="50">
        <f t="shared" ca="1" si="69"/>
        <v>-74.17436571378002</v>
      </c>
      <c r="D2220" s="82"/>
      <c r="F2220" s="10"/>
      <c r="G2220" s="11"/>
    </row>
    <row r="2221" spans="1:7" x14ac:dyDescent="0.2">
      <c r="A2221" s="57">
        <f t="shared" ca="1" si="68"/>
        <v>108950</v>
      </c>
      <c r="B2221" s="50">
        <f t="shared" ca="1" si="69"/>
        <v>-74.267750221200131</v>
      </c>
      <c r="D2221" s="82"/>
      <c r="F2221" s="10"/>
      <c r="G2221" s="11"/>
    </row>
    <row r="2222" spans="1:7" x14ac:dyDescent="0.2">
      <c r="A2222" s="57">
        <f t="shared" ca="1" si="68"/>
        <v>109000</v>
      </c>
      <c r="B2222" s="50">
        <f t="shared" ca="1" si="69"/>
        <v>-74.361616055228609</v>
      </c>
      <c r="D2222" s="82"/>
      <c r="F2222" s="10"/>
      <c r="G2222" s="11"/>
    </row>
    <row r="2223" spans="1:7" x14ac:dyDescent="0.2">
      <c r="A2223" s="57">
        <f t="shared" ca="1" si="68"/>
        <v>109050</v>
      </c>
      <c r="B2223" s="50">
        <f t="shared" ca="1" si="69"/>
        <v>-74.4559647145269</v>
      </c>
      <c r="D2223" s="82"/>
      <c r="F2223" s="10"/>
      <c r="G2223" s="11"/>
    </row>
    <row r="2224" spans="1:7" x14ac:dyDescent="0.2">
      <c r="A2224" s="57">
        <f t="shared" ca="1" si="68"/>
        <v>109100</v>
      </c>
      <c r="B2224" s="50">
        <f t="shared" ca="1" si="69"/>
        <v>-74.550797723822271</v>
      </c>
      <c r="D2224" s="82"/>
      <c r="F2224" s="10"/>
      <c r="G2224" s="11"/>
    </row>
    <row r="2225" spans="1:7" x14ac:dyDescent="0.2">
      <c r="A2225" s="57">
        <f t="shared" ca="1" si="68"/>
        <v>109150</v>
      </c>
      <c r="B2225" s="50">
        <f t="shared" ca="1" si="69"/>
        <v>-74.646116634079917</v>
      </c>
      <c r="D2225" s="82"/>
      <c r="F2225" s="10"/>
      <c r="G2225" s="11"/>
    </row>
    <row r="2226" spans="1:7" x14ac:dyDescent="0.2">
      <c r="A2226" s="57">
        <f t="shared" ca="1" si="68"/>
        <v>109200</v>
      </c>
      <c r="B2226" s="50">
        <f t="shared" ca="1" si="69"/>
        <v>-74.741923022680425</v>
      </c>
      <c r="D2226" s="82"/>
      <c r="F2226" s="10"/>
      <c r="G2226" s="11"/>
    </row>
    <row r="2227" spans="1:7" x14ac:dyDescent="0.2">
      <c r="A2227" s="57">
        <f t="shared" ca="1" si="68"/>
        <v>109250</v>
      </c>
      <c r="B2227" s="50">
        <f t="shared" ca="1" si="69"/>
        <v>-74.838218493602312</v>
      </c>
      <c r="D2227" s="82"/>
      <c r="F2227" s="10"/>
      <c r="G2227" s="11"/>
    </row>
    <row r="2228" spans="1:7" x14ac:dyDescent="0.2">
      <c r="A2228" s="57">
        <f t="shared" ca="1" si="68"/>
        <v>109300</v>
      </c>
      <c r="B2228" s="50">
        <f t="shared" ca="1" si="69"/>
        <v>-74.935004677609967</v>
      </c>
      <c r="D2228" s="82"/>
      <c r="F2228" s="10"/>
      <c r="G2228" s="11"/>
    </row>
    <row r="2229" spans="1:7" x14ac:dyDescent="0.2">
      <c r="A2229" s="57">
        <f t="shared" ca="1" si="68"/>
        <v>109350</v>
      </c>
      <c r="B2229" s="50">
        <f t="shared" ca="1" si="69"/>
        <v>-75.032283232447085</v>
      </c>
      <c r="D2229" s="82"/>
      <c r="F2229" s="10"/>
      <c r="G2229" s="11"/>
    </row>
    <row r="2230" spans="1:7" x14ac:dyDescent="0.2">
      <c r="A2230" s="57">
        <f t="shared" ca="1" si="68"/>
        <v>109400</v>
      </c>
      <c r="B2230" s="50">
        <f t="shared" ca="1" si="69"/>
        <v>-75.130055843035393</v>
      </c>
      <c r="D2230" s="82"/>
      <c r="F2230" s="10"/>
      <c r="G2230" s="11"/>
    </row>
    <row r="2231" spans="1:7" x14ac:dyDescent="0.2">
      <c r="A2231" s="57">
        <f t="shared" ca="1" si="68"/>
        <v>109450</v>
      </c>
      <c r="B2231" s="50">
        <f t="shared" ca="1" si="69"/>
        <v>-75.228324221678903</v>
      </c>
      <c r="D2231" s="82"/>
      <c r="F2231" s="10"/>
      <c r="G2231" s="11"/>
    </row>
    <row r="2232" spans="1:7" x14ac:dyDescent="0.2">
      <c r="A2232" s="57">
        <f t="shared" ca="1" si="68"/>
        <v>109500</v>
      </c>
      <c r="B2232" s="50">
        <f t="shared" ca="1" si="69"/>
        <v>-75.327090108273893</v>
      </c>
      <c r="D2232" s="82"/>
      <c r="F2232" s="10"/>
      <c r="G2232" s="11"/>
    </row>
    <row r="2233" spans="1:7" x14ac:dyDescent="0.2">
      <c r="A2233" s="57">
        <f t="shared" ca="1" si="68"/>
        <v>109550</v>
      </c>
      <c r="B2233" s="50">
        <f t="shared" ca="1" si="69"/>
        <v>-75.426355270524411</v>
      </c>
      <c r="D2233" s="82"/>
      <c r="F2233" s="10"/>
      <c r="G2233" s="11"/>
    </row>
    <row r="2234" spans="1:7" x14ac:dyDescent="0.2">
      <c r="A2234" s="57">
        <f t="shared" ca="1" si="68"/>
        <v>109600</v>
      </c>
      <c r="B2234" s="50">
        <f t="shared" ca="1" si="69"/>
        <v>-75.526121504163243</v>
      </c>
      <c r="D2234" s="82"/>
      <c r="F2234" s="10"/>
      <c r="G2234" s="11"/>
    </row>
    <row r="2235" spans="1:7" x14ac:dyDescent="0.2">
      <c r="A2235" s="57">
        <f t="shared" ca="1" si="68"/>
        <v>109650</v>
      </c>
      <c r="B2235" s="50">
        <f t="shared" ca="1" si="69"/>
        <v>-75.626390633179184</v>
      </c>
      <c r="D2235" s="82"/>
      <c r="F2235" s="10"/>
      <c r="G2235" s="11"/>
    </row>
    <row r="2236" spans="1:7" x14ac:dyDescent="0.2">
      <c r="A2236" s="57">
        <f t="shared" ca="1" si="68"/>
        <v>109700</v>
      </c>
      <c r="B2236" s="50">
        <f t="shared" ca="1" si="69"/>
        <v>-75.727164510049732</v>
      </c>
      <c r="D2236" s="82"/>
      <c r="F2236" s="10"/>
      <c r="G2236" s="11"/>
    </row>
    <row r="2237" spans="1:7" x14ac:dyDescent="0.2">
      <c r="A2237" s="57">
        <f t="shared" ca="1" si="68"/>
        <v>109750</v>
      </c>
      <c r="B2237" s="50">
        <f t="shared" ca="1" si="69"/>
        <v>-75.828445015979625</v>
      </c>
      <c r="D2237" s="82"/>
      <c r="F2237" s="10"/>
      <c r="G2237" s="11"/>
    </row>
    <row r="2238" spans="1:7" x14ac:dyDescent="0.2">
      <c r="A2238" s="57">
        <f t="shared" ca="1" si="68"/>
        <v>109800</v>
      </c>
      <c r="B2238" s="50">
        <f t="shared" ca="1" si="69"/>
        <v>-75.930234061145867</v>
      </c>
      <c r="D2238" s="82"/>
      <c r="F2238" s="10"/>
      <c r="G2238" s="11"/>
    </row>
    <row r="2239" spans="1:7" x14ac:dyDescent="0.2">
      <c r="A2239" s="57">
        <f t="shared" ca="1" si="68"/>
        <v>109850</v>
      </c>
      <c r="B2239" s="50">
        <f t="shared" ca="1" si="69"/>
        <v>-76.032533584948339</v>
      </c>
      <c r="D2239" s="82"/>
      <c r="F2239" s="10"/>
      <c r="G2239" s="11"/>
    </row>
    <row r="2240" spans="1:7" x14ac:dyDescent="0.2">
      <c r="A2240" s="57">
        <f t="shared" ca="1" si="68"/>
        <v>109900</v>
      </c>
      <c r="B2240" s="50">
        <f t="shared" ca="1" si="69"/>
        <v>-76.135345556266643</v>
      </c>
      <c r="D2240" s="82"/>
      <c r="F2240" s="10"/>
      <c r="G2240" s="11"/>
    </row>
    <row r="2241" spans="1:7" x14ac:dyDescent="0.2">
      <c r="A2241" s="57">
        <f t="shared" ca="1" si="68"/>
        <v>109950</v>
      </c>
      <c r="B2241" s="50">
        <f t="shared" ca="1" si="69"/>
        <v>-76.238671973723569</v>
      </c>
      <c r="D2241" s="82"/>
      <c r="F2241" s="10"/>
      <c r="G2241" s="11"/>
    </row>
    <row r="2242" spans="1:7" x14ac:dyDescent="0.2">
      <c r="A2242" s="57">
        <f t="shared" ca="1" si="68"/>
        <v>110000</v>
      </c>
      <c r="B2242" s="50">
        <f t="shared" ca="1" si="69"/>
        <v>-76.342514865954229</v>
      </c>
      <c r="D2242" s="82"/>
      <c r="F2242" s="10"/>
      <c r="G2242" s="11"/>
    </row>
    <row r="2243" spans="1:7" x14ac:dyDescent="0.2">
      <c r="A2243" s="57">
        <f t="shared" ca="1" si="68"/>
        <v>110050</v>
      </c>
      <c r="B2243" s="50">
        <f t="shared" ca="1" si="69"/>
        <v>-76.446876291882347</v>
      </c>
      <c r="D2243" s="82"/>
      <c r="F2243" s="10"/>
      <c r="G2243" s="11"/>
    </row>
    <row r="2244" spans="1:7" x14ac:dyDescent="0.2">
      <c r="A2244" s="57">
        <f t="shared" ca="1" si="68"/>
        <v>110100</v>
      </c>
      <c r="B2244" s="50">
        <f t="shared" ca="1" si="69"/>
        <v>-76.551758341002468</v>
      </c>
      <c r="D2244" s="82"/>
      <c r="F2244" s="10"/>
      <c r="G2244" s="11"/>
    </row>
    <row r="2245" spans="1:7" x14ac:dyDescent="0.2">
      <c r="A2245" s="57">
        <f t="shared" ca="1" si="68"/>
        <v>110150</v>
      </c>
      <c r="B2245" s="50">
        <f t="shared" ca="1" si="69"/>
        <v>-76.657163133668945</v>
      </c>
      <c r="D2245" s="82"/>
      <c r="F2245" s="10"/>
      <c r="G2245" s="11"/>
    </row>
    <row r="2246" spans="1:7" x14ac:dyDescent="0.2">
      <c r="A2246" s="57">
        <f t="shared" ca="1" si="68"/>
        <v>110200</v>
      </c>
      <c r="B2246" s="50">
        <f t="shared" ca="1" si="69"/>
        <v>-76.76309282139195</v>
      </c>
      <c r="D2246" s="82"/>
      <c r="F2246" s="10"/>
      <c r="G2246" s="11"/>
    </row>
    <row r="2247" spans="1:7" x14ac:dyDescent="0.2">
      <c r="A2247" s="57">
        <f t="shared" ca="1" si="68"/>
        <v>110250</v>
      </c>
      <c r="B2247" s="50">
        <f t="shared" ca="1" si="69"/>
        <v>-76.869549587139716</v>
      </c>
      <c r="D2247" s="82"/>
      <c r="F2247" s="10"/>
      <c r="G2247" s="11"/>
    </row>
    <row r="2248" spans="1:7" x14ac:dyDescent="0.2">
      <c r="A2248" s="57">
        <f t="shared" ca="1" si="68"/>
        <v>110300</v>
      </c>
      <c r="B2248" s="50">
        <f t="shared" ca="1" si="69"/>
        <v>-76.976535645648269</v>
      </c>
      <c r="D2248" s="82"/>
      <c r="F2248" s="10"/>
      <c r="G2248" s="11"/>
    </row>
    <row r="2249" spans="1:7" x14ac:dyDescent="0.2">
      <c r="A2249" s="57">
        <f t="shared" ca="1" si="68"/>
        <v>110350</v>
      </c>
      <c r="B2249" s="50">
        <f t="shared" ca="1" si="69"/>
        <v>-77.084053243737841</v>
      </c>
      <c r="D2249" s="82"/>
      <c r="F2249" s="10"/>
      <c r="G2249" s="11"/>
    </row>
    <row r="2250" spans="1:7" x14ac:dyDescent="0.2">
      <c r="A2250" s="57">
        <f t="shared" ca="1" si="68"/>
        <v>110400</v>
      </c>
      <c r="B2250" s="50">
        <f t="shared" ca="1" si="69"/>
        <v>-77.192104660636318</v>
      </c>
      <c r="D2250" s="82"/>
      <c r="F2250" s="10"/>
      <c r="G2250" s="11"/>
    </row>
    <row r="2251" spans="1:7" x14ac:dyDescent="0.2">
      <c r="A2251" s="57">
        <f t="shared" ca="1" si="68"/>
        <v>110450</v>
      </c>
      <c r="B2251" s="50">
        <f t="shared" ca="1" si="69"/>
        <v>-77.300692208310494</v>
      </c>
      <c r="D2251" s="82"/>
      <c r="F2251" s="10"/>
      <c r="G2251" s="11"/>
    </row>
    <row r="2252" spans="1:7" x14ac:dyDescent="0.2">
      <c r="A2252" s="57">
        <f t="shared" ca="1" si="68"/>
        <v>110500</v>
      </c>
      <c r="B2252" s="50">
        <f t="shared" ca="1" si="69"/>
        <v>-77.409818231803982</v>
      </c>
      <c r="D2252" s="82"/>
      <c r="F2252" s="10"/>
      <c r="G2252" s="11"/>
    </row>
    <row r="2253" spans="1:7" x14ac:dyDescent="0.2">
      <c r="A2253" s="57">
        <f t="shared" ca="1" si="68"/>
        <v>110550</v>
      </c>
      <c r="B2253" s="50">
        <f t="shared" ca="1" si="69"/>
        <v>-77.519485109583172</v>
      </c>
      <c r="D2253" s="82"/>
      <c r="F2253" s="10"/>
      <c r="G2253" s="11"/>
    </row>
    <row r="2254" spans="1:7" x14ac:dyDescent="0.2">
      <c r="A2254" s="57">
        <f t="shared" ca="1" si="68"/>
        <v>110600</v>
      </c>
      <c r="B2254" s="50">
        <f t="shared" ca="1" si="69"/>
        <v>-77.629695253890603</v>
      </c>
      <c r="D2254" s="82"/>
      <c r="F2254" s="10"/>
      <c r="G2254" s="11"/>
    </row>
    <row r="2255" spans="1:7" x14ac:dyDescent="0.2">
      <c r="A2255" s="57">
        <f t="shared" ca="1" si="68"/>
        <v>110650</v>
      </c>
      <c r="B2255" s="50">
        <f t="shared" ca="1" si="69"/>
        <v>-77.740451111105898</v>
      </c>
      <c r="D2255" s="82"/>
      <c r="F2255" s="10"/>
      <c r="G2255" s="11"/>
    </row>
    <row r="2256" spans="1:7" x14ac:dyDescent="0.2">
      <c r="A2256" s="57">
        <f t="shared" ca="1" si="68"/>
        <v>110700</v>
      </c>
      <c r="B2256" s="50">
        <f t="shared" ca="1" si="69"/>
        <v>-77.85175516211504</v>
      </c>
      <c r="D2256" s="82"/>
      <c r="F2256" s="10"/>
      <c r="G2256" s="11"/>
    </row>
    <row r="2257" spans="1:7" x14ac:dyDescent="0.2">
      <c r="A2257" s="57">
        <f t="shared" ca="1" si="68"/>
        <v>110750</v>
      </c>
      <c r="B2257" s="50">
        <f t="shared" ca="1" si="69"/>
        <v>-77.963609922687155</v>
      </c>
      <c r="D2257" s="82"/>
      <c r="F2257" s="10"/>
      <c r="G2257" s="11"/>
    </row>
    <row r="2258" spans="1:7" x14ac:dyDescent="0.2">
      <c r="A2258" s="57">
        <f t="shared" ca="1" si="68"/>
        <v>110800</v>
      </c>
      <c r="B2258" s="50">
        <f t="shared" ca="1" si="69"/>
        <v>-78.076017943859938</v>
      </c>
      <c r="D2258" s="82"/>
      <c r="F2258" s="10"/>
      <c r="G2258" s="11"/>
    </row>
    <row r="2259" spans="1:7" x14ac:dyDescent="0.2">
      <c r="A2259" s="57">
        <f t="shared" ca="1" si="68"/>
        <v>110850</v>
      </c>
      <c r="B2259" s="50">
        <f t="shared" ca="1" si="69"/>
        <v>-78.18898181233304</v>
      </c>
      <c r="D2259" s="82"/>
      <c r="F2259" s="10"/>
      <c r="G2259" s="11"/>
    </row>
    <row r="2260" spans="1:7" x14ac:dyDescent="0.2">
      <c r="A2260" s="57">
        <f t="shared" ca="1" si="68"/>
        <v>110900</v>
      </c>
      <c r="B2260" s="50">
        <f t="shared" ca="1" si="69"/>
        <v>-78.302504150869922</v>
      </c>
      <c r="D2260" s="82"/>
      <c r="F2260" s="10"/>
      <c r="G2260" s="11"/>
    </row>
    <row r="2261" spans="1:7" x14ac:dyDescent="0.2">
      <c r="A2261" s="57">
        <f t="shared" ca="1" si="68"/>
        <v>110950</v>
      </c>
      <c r="B2261" s="50">
        <f t="shared" ca="1" si="69"/>
        <v>-78.416587618708647</v>
      </c>
      <c r="D2261" s="82"/>
      <c r="F2261" s="10"/>
      <c r="G2261" s="11"/>
    </row>
    <row r="2262" spans="1:7" x14ac:dyDescent="0.2">
      <c r="A2262" s="57">
        <f t="shared" ca="1" si="68"/>
        <v>111000</v>
      </c>
      <c r="B2262" s="50">
        <f t="shared" ca="1" si="69"/>
        <v>-78.531234911981187</v>
      </c>
      <c r="D2262" s="82"/>
      <c r="F2262" s="10"/>
      <c r="G2262" s="11"/>
    </row>
    <row r="2263" spans="1:7" x14ac:dyDescent="0.2">
      <c r="A2263" s="57">
        <f t="shared" ca="1" si="68"/>
        <v>111050</v>
      </c>
      <c r="B2263" s="50">
        <f t="shared" ca="1" si="69"/>
        <v>-78.646448764141482</v>
      </c>
      <c r="D2263" s="82"/>
      <c r="F2263" s="10"/>
      <c r="G2263" s="11"/>
    </row>
    <row r="2264" spans="1:7" x14ac:dyDescent="0.2">
      <c r="A2264" s="57">
        <f t="shared" ca="1" si="68"/>
        <v>111100</v>
      </c>
      <c r="B2264" s="50">
        <f t="shared" ca="1" si="69"/>
        <v>-78.762231946403205</v>
      </c>
      <c r="D2264" s="82"/>
      <c r="F2264" s="10"/>
      <c r="G2264" s="11"/>
    </row>
    <row r="2265" spans="1:7" x14ac:dyDescent="0.2">
      <c r="A2265" s="57">
        <f t="shared" ca="1" si="68"/>
        <v>111150</v>
      </c>
      <c r="B2265" s="50">
        <f t="shared" ca="1" si="69"/>
        <v>-78.87858726818601</v>
      </c>
      <c r="D2265" s="82"/>
      <c r="F2265" s="10"/>
      <c r="G2265" s="11"/>
    </row>
    <row r="2266" spans="1:7" x14ac:dyDescent="0.2">
      <c r="A2266" s="57">
        <f t="shared" ca="1" si="68"/>
        <v>111200</v>
      </c>
      <c r="B2266" s="50">
        <f t="shared" ca="1" si="69"/>
        <v>-78.995517577572002</v>
      </c>
      <c r="D2266" s="82"/>
      <c r="F2266" s="10"/>
      <c r="G2266" s="11"/>
    </row>
    <row r="2267" spans="1:7" x14ac:dyDescent="0.2">
      <c r="A2267" s="57">
        <f t="shared" ca="1" si="68"/>
        <v>111250</v>
      </c>
      <c r="B2267" s="50">
        <f t="shared" ca="1" si="69"/>
        <v>-79.11302576177134</v>
      </c>
      <c r="D2267" s="82"/>
      <c r="F2267" s="10"/>
      <c r="G2267" s="11"/>
    </row>
    <row r="2268" spans="1:7" x14ac:dyDescent="0.2">
      <c r="A2268" s="57">
        <f t="shared" ca="1" si="68"/>
        <v>111300</v>
      </c>
      <c r="B2268" s="50">
        <f t="shared" ca="1" si="69"/>
        <v>-79.23111474759763</v>
      </c>
      <c r="D2268" s="82"/>
      <c r="F2268" s="10"/>
      <c r="G2268" s="11"/>
    </row>
    <row r="2269" spans="1:7" x14ac:dyDescent="0.2">
      <c r="A2269" s="57">
        <f t="shared" ca="1" si="68"/>
        <v>111350</v>
      </c>
      <c r="B2269" s="50">
        <f t="shared" ca="1" si="69"/>
        <v>-79.349787501953898</v>
      </c>
      <c r="D2269" s="82"/>
      <c r="F2269" s="10"/>
      <c r="G2269" s="11"/>
    </row>
    <row r="2270" spans="1:7" x14ac:dyDescent="0.2">
      <c r="A2270" s="57">
        <f t="shared" ca="1" si="68"/>
        <v>111400</v>
      </c>
      <c r="B2270" s="50">
        <f t="shared" ca="1" si="69"/>
        <v>-79.469047032327964</v>
      </c>
      <c r="D2270" s="82"/>
      <c r="F2270" s="10"/>
      <c r="G2270" s="11"/>
    </row>
    <row r="2271" spans="1:7" x14ac:dyDescent="0.2">
      <c r="A2271" s="57">
        <f t="shared" ca="1" si="68"/>
        <v>111450</v>
      </c>
      <c r="B2271" s="50">
        <f t="shared" ca="1" si="69"/>
        <v>-79.588896387298931</v>
      </c>
      <c r="D2271" s="82"/>
      <c r="F2271" s="10"/>
      <c r="G2271" s="11"/>
    </row>
    <row r="2272" spans="1:7" x14ac:dyDescent="0.2">
      <c r="A2272" s="57">
        <f t="shared" ca="1" si="68"/>
        <v>111500</v>
      </c>
      <c r="B2272" s="50">
        <f t="shared" ca="1" si="69"/>
        <v>-79.709338657053991</v>
      </c>
      <c r="D2272" s="82"/>
      <c r="F2272" s="10"/>
      <c r="G2272" s="11"/>
    </row>
    <row r="2273" spans="1:7" x14ac:dyDescent="0.2">
      <c r="A2273" s="57">
        <f t="shared" ca="1" si="68"/>
        <v>111550</v>
      </c>
      <c r="B2273" s="50">
        <f t="shared" ca="1" si="69"/>
        <v>-79.830376973915861</v>
      </c>
      <c r="D2273" s="82"/>
      <c r="F2273" s="10"/>
      <c r="G2273" s="11"/>
    </row>
    <row r="2274" spans="1:7" x14ac:dyDescent="0.2">
      <c r="A2274" s="57">
        <f t="shared" ca="1" si="68"/>
        <v>111600</v>
      </c>
      <c r="B2274" s="50">
        <f t="shared" ca="1" si="69"/>
        <v>-79.952014512881888</v>
      </c>
      <c r="D2274" s="82"/>
      <c r="F2274" s="10"/>
      <c r="G2274" s="11"/>
    </row>
    <row r="2275" spans="1:7" x14ac:dyDescent="0.2">
      <c r="A2275" s="57">
        <f t="shared" ca="1" si="68"/>
        <v>111650</v>
      </c>
      <c r="B2275" s="50">
        <f t="shared" ca="1" si="69"/>
        <v>-80.074254492173637</v>
      </c>
      <c r="D2275" s="82"/>
      <c r="F2275" s="10"/>
      <c r="G2275" s="11"/>
    </row>
    <row r="2276" spans="1:7" x14ac:dyDescent="0.2">
      <c r="A2276" s="57">
        <f t="shared" ca="1" si="68"/>
        <v>111700</v>
      </c>
      <c r="B2276" s="50">
        <f t="shared" ca="1" si="69"/>
        <v>-80.197100173798844</v>
      </c>
      <c r="D2276" s="82"/>
      <c r="F2276" s="10"/>
      <c r="G2276" s="11"/>
    </row>
    <row r="2277" spans="1:7" x14ac:dyDescent="0.2">
      <c r="A2277" s="57">
        <f t="shared" ca="1" si="68"/>
        <v>111750</v>
      </c>
      <c r="B2277" s="50">
        <f t="shared" ca="1" si="69"/>
        <v>-80.320554864124404</v>
      </c>
      <c r="D2277" s="82"/>
      <c r="F2277" s="10"/>
      <c r="G2277" s="11"/>
    </row>
    <row r="2278" spans="1:7" x14ac:dyDescent="0.2">
      <c r="A2278" s="57">
        <f t="shared" ca="1" si="68"/>
        <v>111800</v>
      </c>
      <c r="B2278" s="50">
        <f t="shared" ca="1" si="69"/>
        <v>-80.444621914461933</v>
      </c>
      <c r="D2278" s="82"/>
      <c r="F2278" s="10"/>
      <c r="G2278" s="11"/>
    </row>
    <row r="2279" spans="1:7" x14ac:dyDescent="0.2">
      <c r="A2279" s="57">
        <f t="shared" ca="1" si="68"/>
        <v>111850</v>
      </c>
      <c r="B2279" s="50">
        <f t="shared" ca="1" si="69"/>
        <v>-80.569304721665006</v>
      </c>
      <c r="D2279" s="82"/>
      <c r="F2279" s="10"/>
      <c r="G2279" s="11"/>
    </row>
    <row r="2280" spans="1:7" x14ac:dyDescent="0.2">
      <c r="A2280" s="57">
        <f t="shared" ca="1" si="68"/>
        <v>111900</v>
      </c>
      <c r="B2280" s="50">
        <f t="shared" ca="1" si="69"/>
        <v>-80.694606728739586</v>
      </c>
      <c r="D2280" s="82"/>
      <c r="F2280" s="10"/>
      <c r="G2280" s="11"/>
    </row>
    <row r="2281" spans="1:7" x14ac:dyDescent="0.2">
      <c r="A2281" s="57">
        <f t="shared" ca="1" si="68"/>
        <v>111950</v>
      </c>
      <c r="B2281" s="50">
        <f t="shared" ca="1" si="69"/>
        <v>-80.820531425466768</v>
      </c>
      <c r="D2281" s="82"/>
      <c r="F2281" s="10"/>
      <c r="G2281" s="11"/>
    </row>
    <row r="2282" spans="1:7" x14ac:dyDescent="0.2">
      <c r="A2282" s="57">
        <f t="shared" ca="1" si="68"/>
        <v>112000</v>
      </c>
      <c r="B2282" s="50">
        <f t="shared" ca="1" si="69"/>
        <v>-80.947082349038595</v>
      </c>
      <c r="D2282" s="82"/>
      <c r="F2282" s="10"/>
      <c r="G2282" s="11"/>
    </row>
    <row r="2283" spans="1:7" x14ac:dyDescent="0.2">
      <c r="A2283" s="57">
        <f t="shared" ref="A2283:A2346" ca="1" si="70">OFFSET(A2283,-1,0)+f_stop/5000</f>
        <v>112050</v>
      </c>
      <c r="B2283" s="50">
        <f t="shared" ref="B2283:B2346" ca="1" si="71">20*LOG(ABS(   (1/f_dec*SIN(f_dec*$A2283/Fm*PI())/SIN($A2283/Fm*PI()))^(order-2) * (1/f_dec2*SIN(f_dec2*$A2283/Fm*PI())/SIN($A2283/Fm*PI())) *  (1/(f_dec*n_avg)*SIN((f_dec*n_avg)*$A2283/Fm*PI())/SIN($A2283/Fm*PI()))    ))</f>
        <v>-81.074263084707624</v>
      </c>
      <c r="D2283" s="82"/>
      <c r="F2283" s="10"/>
      <c r="G2283" s="11"/>
    </row>
    <row r="2284" spans="1:7" x14ac:dyDescent="0.2">
      <c r="A2284" s="57">
        <f t="shared" ca="1" si="70"/>
        <v>112100</v>
      </c>
      <c r="B2284" s="50">
        <f t="shared" ca="1" si="71"/>
        <v>-81.20207726644972</v>
      </c>
      <c r="D2284" s="82"/>
      <c r="F2284" s="10"/>
      <c r="G2284" s="11"/>
    </row>
    <row r="2285" spans="1:7" x14ac:dyDescent="0.2">
      <c r="A2285" s="57">
        <f t="shared" ca="1" si="70"/>
        <v>112150</v>
      </c>
      <c r="B2285" s="50">
        <f t="shared" ca="1" si="71"/>
        <v>-81.330528577640848</v>
      </c>
      <c r="D2285" s="82"/>
      <c r="F2285" s="10"/>
      <c r="G2285" s="11"/>
    </row>
    <row r="2286" spans="1:7" x14ac:dyDescent="0.2">
      <c r="A2286" s="57">
        <f t="shared" ca="1" si="70"/>
        <v>112200</v>
      </c>
      <c r="B2286" s="50">
        <f t="shared" ca="1" si="71"/>
        <v>-81.459620751748389</v>
      </c>
      <c r="D2286" s="82"/>
      <c r="F2286" s="10"/>
      <c r="G2286" s="11"/>
    </row>
    <row r="2287" spans="1:7" x14ac:dyDescent="0.2">
      <c r="A2287" s="57">
        <f t="shared" ca="1" si="70"/>
        <v>112250</v>
      </c>
      <c r="B2287" s="50">
        <f t="shared" ca="1" si="71"/>
        <v>-81.589357573036878</v>
      </c>
      <c r="D2287" s="82"/>
      <c r="F2287" s="10"/>
      <c r="G2287" s="11"/>
    </row>
    <row r="2288" spans="1:7" x14ac:dyDescent="0.2">
      <c r="A2288" s="57">
        <f t="shared" ca="1" si="70"/>
        <v>112300</v>
      </c>
      <c r="B2288" s="50">
        <f t="shared" ca="1" si="71"/>
        <v>-81.71974287728824</v>
      </c>
      <c r="D2288" s="82"/>
      <c r="F2288" s="10"/>
      <c r="G2288" s="11"/>
    </row>
    <row r="2289" spans="1:7" x14ac:dyDescent="0.2">
      <c r="A2289" s="57">
        <f t="shared" ca="1" si="70"/>
        <v>112350</v>
      </c>
      <c r="B2289" s="50">
        <f t="shared" ca="1" si="71"/>
        <v>-81.850780552538197</v>
      </c>
      <c r="D2289" s="82"/>
      <c r="F2289" s="10"/>
      <c r="G2289" s="11"/>
    </row>
    <row r="2290" spans="1:7" x14ac:dyDescent="0.2">
      <c r="A2290" s="57">
        <f t="shared" ca="1" si="70"/>
        <v>112400</v>
      </c>
      <c r="B2290" s="50">
        <f t="shared" ca="1" si="71"/>
        <v>-81.982474539827052</v>
      </c>
      <c r="D2290" s="82"/>
      <c r="F2290" s="10"/>
      <c r="G2290" s="11"/>
    </row>
    <row r="2291" spans="1:7" x14ac:dyDescent="0.2">
      <c r="A2291" s="57">
        <f t="shared" ca="1" si="70"/>
        <v>112450</v>
      </c>
      <c r="B2291" s="50">
        <f t="shared" ca="1" si="71"/>
        <v>-82.114828833967579</v>
      </c>
      <c r="D2291" s="82"/>
      <c r="F2291" s="10"/>
      <c r="G2291" s="11"/>
    </row>
    <row r="2292" spans="1:7" x14ac:dyDescent="0.2">
      <c r="A2292" s="57">
        <f t="shared" ca="1" si="70"/>
        <v>112500</v>
      </c>
      <c r="B2292" s="50">
        <f t="shared" ca="1" si="71"/>
        <v>-82.247847484328361</v>
      </c>
      <c r="D2292" s="82"/>
      <c r="F2292" s="10"/>
      <c r="G2292" s="11"/>
    </row>
    <row r="2293" spans="1:7" x14ac:dyDescent="0.2">
      <c r="A2293" s="57">
        <f t="shared" ca="1" si="70"/>
        <v>112550</v>
      </c>
      <c r="B2293" s="50">
        <f t="shared" ca="1" si="71"/>
        <v>-82.381534595633994</v>
      </c>
      <c r="D2293" s="82"/>
      <c r="F2293" s="10"/>
      <c r="G2293" s="11"/>
    </row>
    <row r="2294" spans="1:7" x14ac:dyDescent="0.2">
      <c r="A2294" s="57">
        <f t="shared" ca="1" si="70"/>
        <v>112600</v>
      </c>
      <c r="B2294" s="50">
        <f t="shared" ca="1" si="71"/>
        <v>-82.515894328782906</v>
      </c>
      <c r="D2294" s="82"/>
      <c r="F2294" s="10"/>
      <c r="G2294" s="11"/>
    </row>
    <row r="2295" spans="1:7" x14ac:dyDescent="0.2">
      <c r="A2295" s="57">
        <f t="shared" ca="1" si="70"/>
        <v>112650</v>
      </c>
      <c r="B2295" s="50">
        <f t="shared" ca="1" si="71"/>
        <v>-82.650930901681633</v>
      </c>
      <c r="D2295" s="82"/>
      <c r="F2295" s="10"/>
      <c r="G2295" s="11"/>
    </row>
    <row r="2296" spans="1:7" x14ac:dyDescent="0.2">
      <c r="A2296" s="57">
        <f t="shared" ca="1" si="70"/>
        <v>112700</v>
      </c>
      <c r="B2296" s="50">
        <f t="shared" ca="1" si="71"/>
        <v>-82.786648590097911</v>
      </c>
      <c r="D2296" s="82"/>
      <c r="F2296" s="10"/>
      <c r="G2296" s="11"/>
    </row>
    <row r="2297" spans="1:7" x14ac:dyDescent="0.2">
      <c r="A2297" s="57">
        <f t="shared" ca="1" si="70"/>
        <v>112750</v>
      </c>
      <c r="B2297" s="50">
        <f t="shared" ca="1" si="71"/>
        <v>-82.923051728531604</v>
      </c>
      <c r="D2297" s="82"/>
      <c r="F2297" s="10"/>
      <c r="G2297" s="11"/>
    </row>
    <row r="2298" spans="1:7" x14ac:dyDescent="0.2">
      <c r="A2298" s="57">
        <f t="shared" ca="1" si="70"/>
        <v>112800</v>
      </c>
      <c r="B2298" s="50">
        <f t="shared" ca="1" si="71"/>
        <v>-83.060144711104144</v>
      </c>
      <c r="D2298" s="82"/>
      <c r="F2298" s="10"/>
      <c r="G2298" s="11"/>
    </row>
    <row r="2299" spans="1:7" x14ac:dyDescent="0.2">
      <c r="A2299" s="57">
        <f t="shared" ca="1" si="70"/>
        <v>112850</v>
      </c>
      <c r="B2299" s="50">
        <f t="shared" ca="1" si="71"/>
        <v>-83.197931992467829</v>
      </c>
      <c r="D2299" s="82"/>
      <c r="F2299" s="10"/>
      <c r="G2299" s="11"/>
    </row>
    <row r="2300" spans="1:7" x14ac:dyDescent="0.2">
      <c r="A2300" s="57">
        <f t="shared" ca="1" si="70"/>
        <v>112900</v>
      </c>
      <c r="B2300" s="50">
        <f t="shared" ca="1" si="71"/>
        <v>-83.336418088733936</v>
      </c>
      <c r="D2300" s="82"/>
      <c r="F2300" s="10"/>
      <c r="G2300" s="11"/>
    </row>
    <row r="2301" spans="1:7" x14ac:dyDescent="0.2">
      <c r="A2301" s="57">
        <f t="shared" ca="1" si="70"/>
        <v>112950</v>
      </c>
      <c r="B2301" s="50">
        <f t="shared" ca="1" si="71"/>
        <v>-83.475607578421659</v>
      </c>
      <c r="D2301" s="82"/>
      <c r="F2301" s="10"/>
      <c r="G2301" s="11"/>
    </row>
    <row r="2302" spans="1:7" x14ac:dyDescent="0.2">
      <c r="A2302" s="57">
        <f t="shared" ca="1" si="70"/>
        <v>113000</v>
      </c>
      <c r="B2302" s="50">
        <f t="shared" ca="1" si="71"/>
        <v>-83.615505103427154</v>
      </c>
      <c r="D2302" s="82"/>
      <c r="F2302" s="10"/>
      <c r="G2302" s="11"/>
    </row>
    <row r="2303" spans="1:7" x14ac:dyDescent="0.2">
      <c r="A2303" s="57">
        <f t="shared" ca="1" si="70"/>
        <v>113050</v>
      </c>
      <c r="B2303" s="50">
        <f t="shared" ca="1" si="71"/>
        <v>-83.756115370013774</v>
      </c>
      <c r="D2303" s="82"/>
      <c r="F2303" s="10"/>
      <c r="G2303" s="11"/>
    </row>
    <row r="2304" spans="1:7" x14ac:dyDescent="0.2">
      <c r="A2304" s="57">
        <f t="shared" ca="1" si="70"/>
        <v>113100</v>
      </c>
      <c r="B2304" s="50">
        <f t="shared" ca="1" si="71"/>
        <v>-83.897443149824255</v>
      </c>
      <c r="D2304" s="82"/>
      <c r="F2304" s="10"/>
      <c r="G2304" s="11"/>
    </row>
    <row r="2305" spans="1:7" x14ac:dyDescent="0.2">
      <c r="A2305" s="57">
        <f t="shared" ca="1" si="70"/>
        <v>113150</v>
      </c>
      <c r="B2305" s="50">
        <f t="shared" ca="1" si="71"/>
        <v>-84.0394932809144</v>
      </c>
      <c r="D2305" s="82"/>
      <c r="F2305" s="10"/>
      <c r="G2305" s="11"/>
    </row>
    <row r="2306" spans="1:7" x14ac:dyDescent="0.2">
      <c r="A2306" s="57">
        <f t="shared" ca="1" si="70"/>
        <v>113200</v>
      </c>
      <c r="B2306" s="50">
        <f t="shared" ca="1" si="71"/>
        <v>-84.18227066881019</v>
      </c>
      <c r="D2306" s="82"/>
      <c r="F2306" s="10"/>
      <c r="G2306" s="11"/>
    </row>
    <row r="2307" spans="1:7" x14ac:dyDescent="0.2">
      <c r="A2307" s="57">
        <f t="shared" ca="1" si="70"/>
        <v>113250</v>
      </c>
      <c r="B2307" s="50">
        <f t="shared" ca="1" si="71"/>
        <v>-84.325780287587691</v>
      </c>
      <c r="D2307" s="82"/>
      <c r="F2307" s="10"/>
      <c r="G2307" s="11"/>
    </row>
    <row r="2308" spans="1:7" x14ac:dyDescent="0.2">
      <c r="A2308" s="57">
        <f t="shared" ca="1" si="70"/>
        <v>113300</v>
      </c>
      <c r="B2308" s="50">
        <f t="shared" ca="1" si="71"/>
        <v>-84.470027180976587</v>
      </c>
      <c r="D2308" s="82"/>
      <c r="F2308" s="10"/>
      <c r="G2308" s="11"/>
    </row>
    <row r="2309" spans="1:7" x14ac:dyDescent="0.2">
      <c r="A2309" s="57">
        <f t="shared" ca="1" si="70"/>
        <v>113350</v>
      </c>
      <c r="B2309" s="50">
        <f t="shared" ca="1" si="71"/>
        <v>-84.615016463489084</v>
      </c>
      <c r="D2309" s="82"/>
      <c r="F2309" s="10"/>
      <c r="G2309" s="11"/>
    </row>
    <row r="2310" spans="1:7" x14ac:dyDescent="0.2">
      <c r="A2310" s="57">
        <f t="shared" ca="1" si="70"/>
        <v>113400</v>
      </c>
      <c r="B2310" s="50">
        <f t="shared" ca="1" si="71"/>
        <v>-84.760753321572636</v>
      </c>
      <c r="D2310" s="82"/>
      <c r="F2310" s="10"/>
      <c r="G2310" s="11"/>
    </row>
    <row r="2311" spans="1:7" x14ac:dyDescent="0.2">
      <c r="A2311" s="57">
        <f t="shared" ca="1" si="70"/>
        <v>113450</v>
      </c>
      <c r="B2311" s="50">
        <f t="shared" ca="1" si="71"/>
        <v>-84.907243014789458</v>
      </c>
      <c r="D2311" s="82"/>
      <c r="F2311" s="10"/>
      <c r="G2311" s="11"/>
    </row>
    <row r="2312" spans="1:7" x14ac:dyDescent="0.2">
      <c r="A2312" s="57">
        <f t="shared" ca="1" si="70"/>
        <v>113500</v>
      </c>
      <c r="B2312" s="50">
        <f t="shared" ca="1" si="71"/>
        <v>-85.054490877021692</v>
      </c>
      <c r="D2312" s="82"/>
      <c r="F2312" s="10"/>
      <c r="G2312" s="11"/>
    </row>
    <row r="2313" spans="1:7" x14ac:dyDescent="0.2">
      <c r="A2313" s="57">
        <f t="shared" ca="1" si="70"/>
        <v>113550</v>
      </c>
      <c r="B2313" s="50">
        <f t="shared" ca="1" si="71"/>
        <v>-85.202502317703846</v>
      </c>
      <c r="D2313" s="82"/>
      <c r="F2313" s="10"/>
      <c r="G2313" s="11"/>
    </row>
    <row r="2314" spans="1:7" x14ac:dyDescent="0.2">
      <c r="A2314" s="57">
        <f t="shared" ca="1" si="70"/>
        <v>113600</v>
      </c>
      <c r="B2314" s="50">
        <f t="shared" ca="1" si="71"/>
        <v>-85.351282823083096</v>
      </c>
      <c r="D2314" s="82"/>
      <c r="F2314" s="10"/>
      <c r="G2314" s="11"/>
    </row>
    <row r="2315" spans="1:7" x14ac:dyDescent="0.2">
      <c r="A2315" s="57">
        <f t="shared" ca="1" si="70"/>
        <v>113650</v>
      </c>
      <c r="B2315" s="50">
        <f t="shared" ca="1" si="71"/>
        <v>-85.500837957507642</v>
      </c>
      <c r="D2315" s="82"/>
      <c r="F2315" s="10"/>
      <c r="G2315" s="11"/>
    </row>
    <row r="2316" spans="1:7" x14ac:dyDescent="0.2">
      <c r="A2316" s="57">
        <f t="shared" ca="1" si="70"/>
        <v>113700</v>
      </c>
      <c r="B2316" s="50">
        <f t="shared" ca="1" si="71"/>
        <v>-85.651173364744793</v>
      </c>
      <c r="D2316" s="82"/>
      <c r="F2316" s="10"/>
      <c r="G2316" s="11"/>
    </row>
    <row r="2317" spans="1:7" x14ac:dyDescent="0.2">
      <c r="A2317" s="57">
        <f t="shared" ca="1" si="70"/>
        <v>113750</v>
      </c>
      <c r="B2317" s="50">
        <f t="shared" ca="1" si="71"/>
        <v>-85.802294769328569</v>
      </c>
      <c r="D2317" s="82"/>
      <c r="F2317" s="10"/>
      <c r="G2317" s="11"/>
    </row>
    <row r="2318" spans="1:7" x14ac:dyDescent="0.2">
      <c r="A2318" s="57">
        <f t="shared" ca="1" si="70"/>
        <v>113800</v>
      </c>
      <c r="B2318" s="50">
        <f t="shared" ca="1" si="71"/>
        <v>-85.954207977938069</v>
      </c>
      <c r="D2318" s="82"/>
      <c r="F2318" s="10"/>
      <c r="G2318" s="11"/>
    </row>
    <row r="2319" spans="1:7" x14ac:dyDescent="0.2">
      <c r="A2319" s="57">
        <f t="shared" ca="1" si="70"/>
        <v>113850</v>
      </c>
      <c r="B2319" s="50">
        <f t="shared" ca="1" si="71"/>
        <v>-86.106918880807825</v>
      </c>
      <c r="D2319" s="82"/>
      <c r="F2319" s="10"/>
      <c r="G2319" s="11"/>
    </row>
    <row r="2320" spans="1:7" x14ac:dyDescent="0.2">
      <c r="A2320" s="57">
        <f t="shared" ca="1" si="70"/>
        <v>113900</v>
      </c>
      <c r="B2320" s="50">
        <f t="shared" ca="1" si="71"/>
        <v>-86.260433453169924</v>
      </c>
      <c r="D2320" s="82"/>
      <c r="F2320" s="10"/>
      <c r="G2320" s="11"/>
    </row>
    <row r="2321" spans="1:7" x14ac:dyDescent="0.2">
      <c r="A2321" s="57">
        <f t="shared" ca="1" si="70"/>
        <v>113950</v>
      </c>
      <c r="B2321" s="50">
        <f t="shared" ca="1" si="71"/>
        <v>-86.414757756730026</v>
      </c>
      <c r="D2321" s="82"/>
      <c r="F2321" s="10"/>
      <c r="G2321" s="11"/>
    </row>
    <row r="2322" spans="1:7" x14ac:dyDescent="0.2">
      <c r="A2322" s="57">
        <f t="shared" ca="1" si="70"/>
        <v>114000</v>
      </c>
      <c r="B2322" s="50">
        <f t="shared" ca="1" si="71"/>
        <v>-86.569897941177089</v>
      </c>
      <c r="D2322" s="82"/>
      <c r="F2322" s="10"/>
      <c r="G2322" s="11"/>
    </row>
    <row r="2323" spans="1:7" x14ac:dyDescent="0.2">
      <c r="A2323" s="57">
        <f t="shared" ca="1" si="70"/>
        <v>114050</v>
      </c>
      <c r="B2323" s="50">
        <f t="shared" ca="1" si="71"/>
        <v>-86.7258602457282</v>
      </c>
      <c r="D2323" s="82"/>
      <c r="F2323" s="10"/>
      <c r="G2323" s="11"/>
    </row>
    <row r="2324" spans="1:7" x14ac:dyDescent="0.2">
      <c r="A2324" s="57">
        <f t="shared" ca="1" si="70"/>
        <v>114100</v>
      </c>
      <c r="B2324" s="50">
        <f t="shared" ca="1" si="71"/>
        <v>-86.882651000709814</v>
      </c>
      <c r="D2324" s="82"/>
      <c r="F2324" s="10"/>
      <c r="G2324" s="11"/>
    </row>
    <row r="2325" spans="1:7" x14ac:dyDescent="0.2">
      <c r="A2325" s="57">
        <f t="shared" ca="1" si="70"/>
        <v>114150</v>
      </c>
      <c r="B2325" s="50">
        <f t="shared" ca="1" si="71"/>
        <v>-87.040276629175736</v>
      </c>
      <c r="D2325" s="82"/>
      <c r="F2325" s="10"/>
      <c r="G2325" s="11"/>
    </row>
    <row r="2326" spans="1:7" x14ac:dyDescent="0.2">
      <c r="A2326" s="57">
        <f t="shared" ca="1" si="70"/>
        <v>114200</v>
      </c>
      <c r="B2326" s="50">
        <f t="shared" ca="1" si="71"/>
        <v>-87.198743648563067</v>
      </c>
      <c r="D2326" s="82"/>
      <c r="F2326" s="10"/>
      <c r="G2326" s="11"/>
    </row>
    <row r="2327" spans="1:7" x14ac:dyDescent="0.2">
      <c r="A2327" s="57">
        <f t="shared" ca="1" si="70"/>
        <v>114250</v>
      </c>
      <c r="B2327" s="50">
        <f t="shared" ca="1" si="71"/>
        <v>-87.358058672387187</v>
      </c>
      <c r="D2327" s="82"/>
      <c r="F2327" s="10"/>
      <c r="G2327" s="11"/>
    </row>
    <row r="2328" spans="1:7" x14ac:dyDescent="0.2">
      <c r="A2328" s="57">
        <f t="shared" ca="1" si="70"/>
        <v>114300</v>
      </c>
      <c r="B2328" s="50">
        <f t="shared" ca="1" si="71"/>
        <v>-87.51822841197756</v>
      </c>
      <c r="D2328" s="82"/>
      <c r="F2328" s="10"/>
      <c r="G2328" s="11"/>
    </row>
    <row r="2329" spans="1:7" x14ac:dyDescent="0.2">
      <c r="A2329" s="57">
        <f t="shared" ca="1" si="70"/>
        <v>114350</v>
      </c>
      <c r="B2329" s="50">
        <f t="shared" ca="1" si="71"/>
        <v>-87.679259678253899</v>
      </c>
      <c r="D2329" s="82"/>
      <c r="F2329" s="10"/>
      <c r="G2329" s="11"/>
    </row>
    <row r="2330" spans="1:7" x14ac:dyDescent="0.2">
      <c r="A2330" s="57">
        <f t="shared" ca="1" si="70"/>
        <v>114400</v>
      </c>
      <c r="B2330" s="50">
        <f t="shared" ca="1" si="71"/>
        <v>-87.84115938354519</v>
      </c>
      <c r="D2330" s="82"/>
      <c r="F2330" s="10"/>
      <c r="G2330" s="11"/>
    </row>
    <row r="2331" spans="1:7" x14ac:dyDescent="0.2">
      <c r="A2331" s="57">
        <f t="shared" ca="1" si="70"/>
        <v>114450</v>
      </c>
      <c r="B2331" s="50">
        <f t="shared" ca="1" si="71"/>
        <v>-88.003934543452758</v>
      </c>
      <c r="D2331" s="82"/>
      <c r="F2331" s="10"/>
      <c r="G2331" s="11"/>
    </row>
    <row r="2332" spans="1:7" x14ac:dyDescent="0.2">
      <c r="A2332" s="57">
        <f t="shared" ca="1" si="70"/>
        <v>114500</v>
      </c>
      <c r="B2332" s="50">
        <f t="shared" ca="1" si="71"/>
        <v>-88.167592278757468</v>
      </c>
      <c r="D2332" s="82"/>
      <c r="F2332" s="10"/>
      <c r="G2332" s="11"/>
    </row>
    <row r="2333" spans="1:7" x14ac:dyDescent="0.2">
      <c r="A2333" s="57">
        <f t="shared" ca="1" si="70"/>
        <v>114550</v>
      </c>
      <c r="B2333" s="50">
        <f t="shared" ca="1" si="71"/>
        <v>-88.332139817373417</v>
      </c>
      <c r="D2333" s="82"/>
      <c r="F2333" s="10"/>
      <c r="G2333" s="11"/>
    </row>
    <row r="2334" spans="1:7" x14ac:dyDescent="0.2">
      <c r="A2334" s="57">
        <f t="shared" ca="1" si="70"/>
        <v>114600</v>
      </c>
      <c r="B2334" s="50">
        <f t="shared" ca="1" si="71"/>
        <v>-88.497584496349347</v>
      </c>
      <c r="D2334" s="82"/>
      <c r="F2334" s="10"/>
      <c r="G2334" s="11"/>
    </row>
    <row r="2335" spans="1:7" x14ac:dyDescent="0.2">
      <c r="A2335" s="57">
        <f t="shared" ca="1" si="70"/>
        <v>114650</v>
      </c>
      <c r="B2335" s="50">
        <f t="shared" ca="1" si="71"/>
        <v>-88.663933763918564</v>
      </c>
      <c r="D2335" s="82"/>
      <c r="F2335" s="10"/>
      <c r="G2335" s="11"/>
    </row>
    <row r="2336" spans="1:7" x14ac:dyDescent="0.2">
      <c r="A2336" s="57">
        <f t="shared" ca="1" si="70"/>
        <v>114700</v>
      </c>
      <c r="B2336" s="50">
        <f t="shared" ca="1" si="71"/>
        <v>-88.831195181598858</v>
      </c>
      <c r="D2336" s="82"/>
      <c r="F2336" s="10"/>
      <c r="G2336" s="11"/>
    </row>
    <row r="2337" spans="1:7" x14ac:dyDescent="0.2">
      <c r="A2337" s="57">
        <f t="shared" ca="1" si="70"/>
        <v>114750</v>
      </c>
      <c r="B2337" s="50">
        <f t="shared" ca="1" si="71"/>
        <v>-88.999376426345009</v>
      </c>
      <c r="D2337" s="82"/>
      <c r="F2337" s="10"/>
      <c r="G2337" s="11"/>
    </row>
    <row r="2338" spans="1:7" x14ac:dyDescent="0.2">
      <c r="A2338" s="57">
        <f t="shared" ca="1" si="70"/>
        <v>114800</v>
      </c>
      <c r="B2338" s="50">
        <f t="shared" ca="1" si="71"/>
        <v>-89.168485292753402</v>
      </c>
      <c r="D2338" s="82"/>
      <c r="F2338" s="10"/>
      <c r="G2338" s="11"/>
    </row>
    <row r="2339" spans="1:7" x14ac:dyDescent="0.2">
      <c r="A2339" s="57">
        <f t="shared" ca="1" si="70"/>
        <v>114850</v>
      </c>
      <c r="B2339" s="50">
        <f t="shared" ca="1" si="71"/>
        <v>-89.338529695322251</v>
      </c>
      <c r="D2339" s="82"/>
      <c r="F2339" s="10"/>
      <c r="G2339" s="11"/>
    </row>
    <row r="2340" spans="1:7" x14ac:dyDescent="0.2">
      <c r="A2340" s="57">
        <f t="shared" ca="1" si="70"/>
        <v>114900</v>
      </c>
      <c r="B2340" s="50">
        <f t="shared" ca="1" si="71"/>
        <v>-89.509517670767934</v>
      </c>
      <c r="D2340" s="82"/>
      <c r="F2340" s="10"/>
      <c r="G2340" s="11"/>
    </row>
    <row r="2341" spans="1:7" x14ac:dyDescent="0.2">
      <c r="A2341" s="57">
        <f t="shared" ca="1" si="70"/>
        <v>114950</v>
      </c>
      <c r="B2341" s="50">
        <f t="shared" ca="1" si="71"/>
        <v>-89.681457380398911</v>
      </c>
      <c r="D2341" s="82"/>
      <c r="F2341" s="10"/>
      <c r="G2341" s="11"/>
    </row>
    <row r="2342" spans="1:7" x14ac:dyDescent="0.2">
      <c r="A2342" s="57">
        <f t="shared" ca="1" si="70"/>
        <v>115000</v>
      </c>
      <c r="B2342" s="50">
        <f t="shared" ca="1" si="71"/>
        <v>-89.854357112550474</v>
      </c>
      <c r="D2342" s="82"/>
      <c r="F2342" s="10"/>
      <c r="G2342" s="11"/>
    </row>
    <row r="2343" spans="1:7" x14ac:dyDescent="0.2">
      <c r="A2343" s="57">
        <f t="shared" ca="1" si="70"/>
        <v>115050</v>
      </c>
      <c r="B2343" s="50">
        <f t="shared" ca="1" si="71"/>
        <v>-90.028225285079898</v>
      </c>
      <c r="D2343" s="82"/>
      <c r="F2343" s="10"/>
      <c r="G2343" s="11"/>
    </row>
    <row r="2344" spans="1:7" x14ac:dyDescent="0.2">
      <c r="A2344" s="57">
        <f t="shared" ca="1" si="70"/>
        <v>115100</v>
      </c>
      <c r="B2344" s="50">
        <f t="shared" ca="1" si="71"/>
        <v>-90.203070447925938</v>
      </c>
      <c r="D2344" s="82"/>
      <c r="F2344" s="10"/>
      <c r="G2344" s="11"/>
    </row>
    <row r="2345" spans="1:7" x14ac:dyDescent="0.2">
      <c r="A2345" s="57">
        <f t="shared" ca="1" si="70"/>
        <v>115150</v>
      </c>
      <c r="B2345" s="50">
        <f t="shared" ca="1" si="71"/>
        <v>-90.378901285733164</v>
      </c>
      <c r="D2345" s="82"/>
      <c r="F2345" s="10"/>
      <c r="G2345" s="11"/>
    </row>
    <row r="2346" spans="1:7" x14ac:dyDescent="0.2">
      <c r="A2346" s="57">
        <f t="shared" ca="1" si="70"/>
        <v>115200</v>
      </c>
      <c r="B2346" s="50">
        <f t="shared" ca="1" si="71"/>
        <v>-90.555726620543567</v>
      </c>
      <c r="D2346" s="82"/>
      <c r="F2346" s="10"/>
      <c r="G2346" s="11"/>
    </row>
    <row r="2347" spans="1:7" x14ac:dyDescent="0.2">
      <c r="A2347" s="57">
        <f t="shared" ref="A2347:A2410" ca="1" si="72">OFFSET(A2347,-1,0)+f_stop/5000</f>
        <v>115250</v>
      </c>
      <c r="B2347" s="50">
        <f t="shared" ref="B2347:B2410" ca="1" si="73">20*LOG(ABS(   (1/f_dec*SIN(f_dec*$A2347/Fm*PI())/SIN($A2347/Fm*PI()))^(order-2) * (1/f_dec2*SIN(f_dec2*$A2347/Fm*PI())/SIN($A2347/Fm*PI())) *  (1/(f_dec*n_avg)*SIN((f_dec*n_avg)*$A2347/Fm*PI())/SIN($A2347/Fm*PI()))    ))</f>
        <v>-90.73355541455814</v>
      </c>
      <c r="D2347" s="82"/>
      <c r="F2347" s="10"/>
      <c r="G2347" s="11"/>
    </row>
    <row r="2348" spans="1:7" x14ac:dyDescent="0.2">
      <c r="A2348" s="57">
        <f t="shared" ca="1" si="72"/>
        <v>115300</v>
      </c>
      <c r="B2348" s="50">
        <f t="shared" ca="1" si="73"/>
        <v>-90.912396772969146</v>
      </c>
      <c r="D2348" s="82"/>
      <c r="F2348" s="10"/>
      <c r="G2348" s="11"/>
    </row>
    <row r="2349" spans="1:7" x14ac:dyDescent="0.2">
      <c r="A2349" s="57">
        <f t="shared" ca="1" si="72"/>
        <v>115350</v>
      </c>
      <c r="B2349" s="50">
        <f t="shared" ca="1" si="73"/>
        <v>-91.09225994686696</v>
      </c>
      <c r="D2349" s="82"/>
      <c r="F2349" s="10"/>
      <c r="G2349" s="11"/>
    </row>
    <row r="2350" spans="1:7" x14ac:dyDescent="0.2">
      <c r="A2350" s="57">
        <f t="shared" ca="1" si="72"/>
        <v>115400</v>
      </c>
      <c r="B2350" s="50">
        <f t="shared" ca="1" si="73"/>
        <v>-91.273154336222291</v>
      </c>
      <c r="D2350" s="82"/>
      <c r="F2350" s="10"/>
      <c r="G2350" s="11"/>
    </row>
    <row r="2351" spans="1:7" x14ac:dyDescent="0.2">
      <c r="A2351" s="57">
        <f t="shared" ca="1" si="72"/>
        <v>115450</v>
      </c>
      <c r="B2351" s="50">
        <f t="shared" ca="1" si="73"/>
        <v>-91.455089492946925</v>
      </c>
      <c r="D2351" s="82"/>
      <c r="F2351" s="10"/>
      <c r="G2351" s="11"/>
    </row>
    <row r="2352" spans="1:7" x14ac:dyDescent="0.2">
      <c r="A2352" s="57">
        <f t="shared" ca="1" si="72"/>
        <v>115500</v>
      </c>
      <c r="B2352" s="50">
        <f t="shared" ca="1" si="73"/>
        <v>-91.638075124035808</v>
      </c>
      <c r="D2352" s="82"/>
      <c r="F2352" s="10"/>
      <c r="G2352" s="11"/>
    </row>
    <row r="2353" spans="1:7" x14ac:dyDescent="0.2">
      <c r="A2353" s="57">
        <f t="shared" ca="1" si="72"/>
        <v>115550</v>
      </c>
      <c r="B2353" s="50">
        <f t="shared" ca="1" si="73"/>
        <v>-91.822121094791726</v>
      </c>
      <c r="D2353" s="82"/>
      <c r="F2353" s="10"/>
      <c r="G2353" s="11"/>
    </row>
    <row r="2354" spans="1:7" x14ac:dyDescent="0.2">
      <c r="A2354" s="57">
        <f t="shared" ca="1" si="72"/>
        <v>115600</v>
      </c>
      <c r="B2354" s="50">
        <f t="shared" ca="1" si="73"/>
        <v>-92.007237432136847</v>
      </c>
      <c r="D2354" s="82"/>
      <c r="F2354" s="10"/>
      <c r="G2354" s="11"/>
    </row>
    <row r="2355" spans="1:7" x14ac:dyDescent="0.2">
      <c r="A2355" s="57">
        <f t="shared" ca="1" si="72"/>
        <v>115650</v>
      </c>
      <c r="B2355" s="50">
        <f t="shared" ca="1" si="73"/>
        <v>-92.1934343280126</v>
      </c>
      <c r="D2355" s="82"/>
      <c r="F2355" s="10"/>
      <c r="G2355" s="11"/>
    </row>
    <row r="2356" spans="1:7" x14ac:dyDescent="0.2">
      <c r="A2356" s="57">
        <f t="shared" ca="1" si="72"/>
        <v>115700</v>
      </c>
      <c r="B2356" s="50">
        <f t="shared" ca="1" si="73"/>
        <v>-92.380722142871079</v>
      </c>
      <c r="D2356" s="82"/>
      <c r="F2356" s="10"/>
      <c r="G2356" s="11"/>
    </row>
    <row r="2357" spans="1:7" x14ac:dyDescent="0.2">
      <c r="A2357" s="57">
        <f t="shared" ca="1" si="72"/>
        <v>115750</v>
      </c>
      <c r="B2357" s="50">
        <f t="shared" ca="1" si="73"/>
        <v>-92.569111409261666</v>
      </c>
      <c r="D2357" s="82"/>
      <c r="F2357" s="10"/>
      <c r="G2357" s="11"/>
    </row>
    <row r="2358" spans="1:7" x14ac:dyDescent="0.2">
      <c r="A2358" s="57">
        <f t="shared" ca="1" si="72"/>
        <v>115800</v>
      </c>
      <c r="B2358" s="50">
        <f t="shared" ca="1" si="73"/>
        <v>-92.75861283551464</v>
      </c>
      <c r="D2358" s="82"/>
      <c r="F2358" s="10"/>
      <c r="G2358" s="11"/>
    </row>
    <row r="2359" spans="1:7" x14ac:dyDescent="0.2">
      <c r="A2359" s="57">
        <f t="shared" ca="1" si="72"/>
        <v>115850</v>
      </c>
      <c r="B2359" s="50">
        <f t="shared" ca="1" si="73"/>
        <v>-92.949237309526183</v>
      </c>
      <c r="D2359" s="82"/>
      <c r="F2359" s="10"/>
      <c r="G2359" s="11"/>
    </row>
    <row r="2360" spans="1:7" x14ac:dyDescent="0.2">
      <c r="A2360" s="57">
        <f t="shared" ca="1" si="72"/>
        <v>115900</v>
      </c>
      <c r="B2360" s="50">
        <f t="shared" ca="1" si="73"/>
        <v>-93.140995902647347</v>
      </c>
      <c r="D2360" s="82"/>
      <c r="F2360" s="10"/>
      <c r="G2360" s="11"/>
    </row>
    <row r="2361" spans="1:7" x14ac:dyDescent="0.2">
      <c r="A2361" s="57">
        <f t="shared" ca="1" si="72"/>
        <v>115950</v>
      </c>
      <c r="B2361" s="50">
        <f t="shared" ca="1" si="73"/>
        <v>-93.333899873680423</v>
      </c>
      <c r="D2361" s="82"/>
      <c r="F2361" s="10"/>
      <c r="G2361" s="11"/>
    </row>
    <row r="2362" spans="1:7" x14ac:dyDescent="0.2">
      <c r="A2362" s="57">
        <f t="shared" ca="1" si="72"/>
        <v>116000</v>
      </c>
      <c r="B2362" s="50">
        <f t="shared" ca="1" si="73"/>
        <v>-93.527960672987064</v>
      </c>
      <c r="D2362" s="82"/>
      <c r="F2362" s="10"/>
      <c r="G2362" s="11"/>
    </row>
    <row r="2363" spans="1:7" x14ac:dyDescent="0.2">
      <c r="A2363" s="57">
        <f t="shared" ca="1" si="72"/>
        <v>116050</v>
      </c>
      <c r="B2363" s="50">
        <f t="shared" ca="1" si="73"/>
        <v>-93.723189946710605</v>
      </c>
      <c r="D2363" s="82"/>
      <c r="F2363" s="10"/>
      <c r="G2363" s="11"/>
    </row>
    <row r="2364" spans="1:7" x14ac:dyDescent="0.2">
      <c r="A2364" s="57">
        <f t="shared" ca="1" si="72"/>
        <v>116100</v>
      </c>
      <c r="B2364" s="50">
        <f t="shared" ca="1" si="73"/>
        <v>-93.919599541117776</v>
      </c>
      <c r="D2364" s="82"/>
      <c r="F2364" s="10"/>
      <c r="G2364" s="11"/>
    </row>
    <row r="2365" spans="1:7" x14ac:dyDescent="0.2">
      <c r="A2365" s="57">
        <f t="shared" ca="1" si="72"/>
        <v>116150</v>
      </c>
      <c r="B2365" s="50">
        <f t="shared" ca="1" si="73"/>
        <v>-94.117201507062845</v>
      </c>
      <c r="D2365" s="82"/>
      <c r="F2365" s="10"/>
      <c r="G2365" s="11"/>
    </row>
    <row r="2366" spans="1:7" x14ac:dyDescent="0.2">
      <c r="A2366" s="57">
        <f t="shared" ca="1" si="72"/>
        <v>116200</v>
      </c>
      <c r="B2366" s="50">
        <f t="shared" ca="1" si="73"/>
        <v>-94.316008104578401</v>
      </c>
      <c r="D2366" s="82"/>
      <c r="F2366" s="10"/>
      <c r="G2366" s="11"/>
    </row>
    <row r="2367" spans="1:7" x14ac:dyDescent="0.2">
      <c r="A2367" s="57">
        <f t="shared" ca="1" si="72"/>
        <v>116250</v>
      </c>
      <c r="B2367" s="50">
        <f t="shared" ca="1" si="73"/>
        <v>-94.516031807598324</v>
      </c>
      <c r="D2367" s="82"/>
      <c r="F2367" s="10"/>
      <c r="G2367" s="11"/>
    </row>
    <row r="2368" spans="1:7" x14ac:dyDescent="0.2">
      <c r="A2368" s="57">
        <f t="shared" ca="1" si="72"/>
        <v>116300</v>
      </c>
      <c r="B2368" s="50">
        <f t="shared" ca="1" si="73"/>
        <v>-94.717285308815207</v>
      </c>
      <c r="D2368" s="82"/>
      <c r="F2368" s="10"/>
      <c r="G2368" s="11"/>
    </row>
    <row r="2369" spans="1:7" x14ac:dyDescent="0.2">
      <c r="A2369" s="57">
        <f t="shared" ca="1" si="72"/>
        <v>116350</v>
      </c>
      <c r="B2369" s="50">
        <f t="shared" ca="1" si="73"/>
        <v>-94.919781524679578</v>
      </c>
      <c r="D2369" s="82"/>
      <c r="F2369" s="10"/>
      <c r="G2369" s="11"/>
    </row>
    <row r="2370" spans="1:7" x14ac:dyDescent="0.2">
      <c r="A2370" s="57">
        <f t="shared" ca="1" si="72"/>
        <v>116400</v>
      </c>
      <c r="B2370" s="50">
        <f t="shared" ca="1" si="73"/>
        <v>-95.123533600543539</v>
      </c>
      <c r="D2370" s="82"/>
      <c r="F2370" s="10"/>
      <c r="G2370" s="11"/>
    </row>
    <row r="2371" spans="1:7" x14ac:dyDescent="0.2">
      <c r="A2371" s="57">
        <f t="shared" ca="1" si="72"/>
        <v>116450</v>
      </c>
      <c r="B2371" s="50">
        <f t="shared" ca="1" si="73"/>
        <v>-95.328554915954925</v>
      </c>
      <c r="D2371" s="82"/>
      <c r="F2371" s="10"/>
      <c r="G2371" s="11"/>
    </row>
    <row r="2372" spans="1:7" x14ac:dyDescent="0.2">
      <c r="A2372" s="57">
        <f t="shared" ca="1" si="72"/>
        <v>116500</v>
      </c>
      <c r="B2372" s="50">
        <f t="shared" ca="1" si="73"/>
        <v>-95.53485909010773</v>
      </c>
      <c r="D2372" s="82"/>
      <c r="F2372" s="10"/>
      <c r="G2372" s="11"/>
    </row>
    <row r="2373" spans="1:7" x14ac:dyDescent="0.2">
      <c r="A2373" s="57">
        <f t="shared" ca="1" si="72"/>
        <v>116550</v>
      </c>
      <c r="B2373" s="50">
        <f t="shared" ca="1" si="73"/>
        <v>-95.742459987453131</v>
      </c>
      <c r="D2373" s="82"/>
      <c r="F2373" s="10"/>
      <c r="G2373" s="11"/>
    </row>
    <row r="2374" spans="1:7" x14ac:dyDescent="0.2">
      <c r="A2374" s="57">
        <f t="shared" ca="1" si="72"/>
        <v>116600</v>
      </c>
      <c r="B2374" s="50">
        <f t="shared" ca="1" si="73"/>
        <v>-95.951371723477493</v>
      </c>
      <c r="D2374" s="82"/>
      <c r="F2374" s="10"/>
      <c r="G2374" s="11"/>
    </row>
    <row r="2375" spans="1:7" x14ac:dyDescent="0.2">
      <c r="A2375" s="57">
        <f t="shared" ca="1" si="72"/>
        <v>116650</v>
      </c>
      <c r="B2375" s="50">
        <f t="shared" ca="1" si="73"/>
        <v>-96.161608670653877</v>
      </c>
      <c r="D2375" s="82"/>
      <c r="F2375" s="10"/>
      <c r="G2375" s="11"/>
    </row>
    <row r="2376" spans="1:7" x14ac:dyDescent="0.2">
      <c r="A2376" s="57">
        <f t="shared" ca="1" si="72"/>
        <v>116700</v>
      </c>
      <c r="B2376" s="50">
        <f t="shared" ca="1" si="73"/>
        <v>-96.37318546457189</v>
      </c>
      <c r="D2376" s="82"/>
      <c r="F2376" s="10"/>
      <c r="G2376" s="11"/>
    </row>
    <row r="2377" spans="1:7" x14ac:dyDescent="0.2">
      <c r="A2377" s="57">
        <f t="shared" ca="1" si="72"/>
        <v>116750</v>
      </c>
      <c r="B2377" s="50">
        <f t="shared" ca="1" si="73"/>
        <v>-96.586117010253858</v>
      </c>
      <c r="D2377" s="82"/>
      <c r="F2377" s="10"/>
      <c r="G2377" s="11"/>
    </row>
    <row r="2378" spans="1:7" x14ac:dyDescent="0.2">
      <c r="A2378" s="57">
        <f t="shared" ca="1" si="72"/>
        <v>116800</v>
      </c>
      <c r="B2378" s="50">
        <f t="shared" ca="1" si="73"/>
        <v>-96.800418488662601</v>
      </c>
      <c r="D2378" s="82"/>
      <c r="F2378" s="10"/>
      <c r="G2378" s="11"/>
    </row>
    <row r="2379" spans="1:7" x14ac:dyDescent="0.2">
      <c r="A2379" s="57">
        <f t="shared" ca="1" si="72"/>
        <v>116850</v>
      </c>
      <c r="B2379" s="50">
        <f t="shared" ca="1" si="73"/>
        <v>-97.016105363409679</v>
      </c>
      <c r="D2379" s="82"/>
      <c r="F2379" s="10"/>
      <c r="G2379" s="11"/>
    </row>
    <row r="2380" spans="1:7" x14ac:dyDescent="0.2">
      <c r="A2380" s="57">
        <f t="shared" ca="1" si="72"/>
        <v>116900</v>
      </c>
      <c r="B2380" s="50">
        <f t="shared" ca="1" si="73"/>
        <v>-97.233193387669687</v>
      </c>
      <c r="D2380" s="82"/>
      <c r="F2380" s="10"/>
      <c r="G2380" s="11"/>
    </row>
    <row r="2381" spans="1:7" x14ac:dyDescent="0.2">
      <c r="A2381" s="57">
        <f t="shared" ca="1" si="72"/>
        <v>116950</v>
      </c>
      <c r="B2381" s="50">
        <f t="shared" ca="1" si="73"/>
        <v>-97.451698611308871</v>
      </c>
      <c r="D2381" s="82"/>
      <c r="F2381" s="10"/>
      <c r="G2381" s="11"/>
    </row>
    <row r="2382" spans="1:7" x14ac:dyDescent="0.2">
      <c r="A2382" s="57">
        <f t="shared" ca="1" si="72"/>
        <v>117000</v>
      </c>
      <c r="B2382" s="50">
        <f t="shared" ca="1" si="73"/>
        <v>-97.671637388237315</v>
      </c>
      <c r="D2382" s="82"/>
      <c r="F2382" s="10"/>
      <c r="G2382" s="11"/>
    </row>
    <row r="2383" spans="1:7" x14ac:dyDescent="0.2">
      <c r="A2383" s="57">
        <f t="shared" ca="1" si="72"/>
        <v>117050</v>
      </c>
      <c r="B2383" s="50">
        <f t="shared" ca="1" si="73"/>
        <v>-97.893026383990531</v>
      </c>
      <c r="D2383" s="82"/>
      <c r="F2383" s="10"/>
      <c r="G2383" s="11"/>
    </row>
    <row r="2384" spans="1:7" x14ac:dyDescent="0.2">
      <c r="A2384" s="57">
        <f t="shared" ca="1" si="72"/>
        <v>117100</v>
      </c>
      <c r="B2384" s="50">
        <f t="shared" ca="1" si="73"/>
        <v>-98.115882583551993</v>
      </c>
      <c r="D2384" s="82"/>
      <c r="F2384" s="10"/>
      <c r="G2384" s="11"/>
    </row>
    <row r="2385" spans="1:7" x14ac:dyDescent="0.2">
      <c r="A2385" s="57">
        <f t="shared" ca="1" si="72"/>
        <v>117150</v>
      </c>
      <c r="B2385" s="50">
        <f t="shared" ca="1" si="73"/>
        <v>-98.340223299423513</v>
      </c>
      <c r="D2385" s="82"/>
      <c r="F2385" s="10"/>
      <c r="G2385" s="11"/>
    </row>
    <row r="2386" spans="1:7" x14ac:dyDescent="0.2">
      <c r="A2386" s="57">
        <f t="shared" ca="1" si="72"/>
        <v>117200</v>
      </c>
      <c r="B2386" s="50">
        <f t="shared" ca="1" si="73"/>
        <v>-98.56606617995395</v>
      </c>
      <c r="D2386" s="82"/>
      <c r="F2386" s="10"/>
      <c r="G2386" s="11"/>
    </row>
    <row r="2387" spans="1:7" x14ac:dyDescent="0.2">
      <c r="A2387" s="57">
        <f t="shared" ca="1" si="72"/>
        <v>117250</v>
      </c>
      <c r="B2387" s="50">
        <f t="shared" ca="1" si="73"/>
        <v>-98.793429217936733</v>
      </c>
      <c r="D2387" s="82"/>
      <c r="F2387" s="10"/>
      <c r="G2387" s="11"/>
    </row>
    <row r="2388" spans="1:7" x14ac:dyDescent="0.2">
      <c r="A2388" s="57">
        <f t="shared" ca="1" si="72"/>
        <v>117300</v>
      </c>
      <c r="B2388" s="50">
        <f t="shared" ca="1" si="73"/>
        <v>-99.022330759485328</v>
      </c>
      <c r="D2388" s="82"/>
      <c r="F2388" s="10"/>
      <c r="G2388" s="11"/>
    </row>
    <row r="2389" spans="1:7" x14ac:dyDescent="0.2">
      <c r="A2389" s="57">
        <f t="shared" ca="1" si="72"/>
        <v>117350</v>
      </c>
      <c r="B2389" s="50">
        <f t="shared" ca="1" si="73"/>
        <v>-99.252789513198309</v>
      </c>
      <c r="D2389" s="82"/>
      <c r="F2389" s="10"/>
      <c r="G2389" s="11"/>
    </row>
    <row r="2390" spans="1:7" x14ac:dyDescent="0.2">
      <c r="A2390" s="57">
        <f t="shared" ca="1" si="72"/>
        <v>117400</v>
      </c>
      <c r="B2390" s="50">
        <f t="shared" ca="1" si="73"/>
        <v>-99.484824559625835</v>
      </c>
      <c r="D2390" s="82"/>
      <c r="F2390" s="10"/>
      <c r="G2390" s="11"/>
    </row>
    <row r="2391" spans="1:7" x14ac:dyDescent="0.2">
      <c r="A2391" s="57">
        <f t="shared" ca="1" si="72"/>
        <v>117450</v>
      </c>
      <c r="B2391" s="50">
        <f t="shared" ca="1" si="73"/>
        <v>-99.718455361048086</v>
      </c>
      <c r="D2391" s="82"/>
      <c r="F2391" s="10"/>
      <c r="G2391" s="11"/>
    </row>
    <row r="2392" spans="1:7" x14ac:dyDescent="0.2">
      <c r="A2392" s="57">
        <f t="shared" ca="1" si="72"/>
        <v>117500</v>
      </c>
      <c r="B2392" s="50">
        <f t="shared" ca="1" si="73"/>
        <v>-99.953701771579929</v>
      </c>
      <c r="D2392" s="82"/>
      <c r="F2392" s="10"/>
      <c r="G2392" s="11"/>
    </row>
    <row r="2393" spans="1:7" x14ac:dyDescent="0.2">
      <c r="A2393" s="57">
        <f t="shared" ca="1" si="72"/>
        <v>117550</v>
      </c>
      <c r="B2393" s="50">
        <f t="shared" ca="1" si="73"/>
        <v>-100.19058404761309</v>
      </c>
      <c r="D2393" s="82"/>
      <c r="F2393" s="10"/>
      <c r="G2393" s="11"/>
    </row>
    <row r="2394" spans="1:7" x14ac:dyDescent="0.2">
      <c r="A2394" s="57">
        <f t="shared" ca="1" si="72"/>
        <v>117600</v>
      </c>
      <c r="B2394" s="50">
        <f t="shared" ca="1" si="73"/>
        <v>-100.42912285861044</v>
      </c>
      <c r="D2394" s="82"/>
      <c r="F2394" s="10"/>
      <c r="G2394" s="11"/>
    </row>
    <row r="2395" spans="1:7" x14ac:dyDescent="0.2">
      <c r="A2395" s="57">
        <f t="shared" ca="1" si="72"/>
        <v>117650</v>
      </c>
      <c r="B2395" s="50">
        <f t="shared" ca="1" si="73"/>
        <v>-100.66933929826729</v>
      </c>
      <c r="D2395" s="82"/>
      <c r="F2395" s="10"/>
      <c r="G2395" s="11"/>
    </row>
    <row r="2396" spans="1:7" x14ac:dyDescent="0.2">
      <c r="A2396" s="57">
        <f t="shared" ca="1" si="72"/>
        <v>117700</v>
      </c>
      <c r="B2396" s="50">
        <f t="shared" ca="1" si="73"/>
        <v>-100.91125489605268</v>
      </c>
      <c r="D2396" s="82"/>
      <c r="F2396" s="10"/>
      <c r="G2396" s="11"/>
    </row>
    <row r="2397" spans="1:7" x14ac:dyDescent="0.2">
      <c r="A2397" s="57">
        <f t="shared" ca="1" si="72"/>
        <v>117750</v>
      </c>
      <c r="B2397" s="50">
        <f t="shared" ca="1" si="73"/>
        <v>-101.15489162914915</v>
      </c>
      <c r="D2397" s="82"/>
      <c r="F2397" s="10"/>
      <c r="G2397" s="11"/>
    </row>
    <row r="2398" spans="1:7" x14ac:dyDescent="0.2">
      <c r="A2398" s="57">
        <f t="shared" ca="1" si="72"/>
        <v>117800</v>
      </c>
      <c r="B2398" s="50">
        <f t="shared" ca="1" si="73"/>
        <v>-101.40027193480486</v>
      </c>
      <c r="D2398" s="82"/>
      <c r="F2398" s="10"/>
      <c r="G2398" s="11"/>
    </row>
    <row r="2399" spans="1:7" x14ac:dyDescent="0.2">
      <c r="A2399" s="57">
        <f t="shared" ca="1" si="72"/>
        <v>117850</v>
      </c>
      <c r="B2399" s="50">
        <f t="shared" ca="1" si="73"/>
        <v>-101.64741872311669</v>
      </c>
      <c r="D2399" s="82"/>
      <c r="F2399" s="10"/>
      <c r="G2399" s="11"/>
    </row>
    <row r="2400" spans="1:7" x14ac:dyDescent="0.2">
      <c r="A2400" s="57">
        <f t="shared" ca="1" si="72"/>
        <v>117900</v>
      </c>
      <c r="B2400" s="50">
        <f t="shared" ca="1" si="73"/>
        <v>-101.89635539026304</v>
      </c>
      <c r="D2400" s="82"/>
      <c r="F2400" s="10"/>
      <c r="G2400" s="11"/>
    </row>
    <row r="2401" spans="1:7" x14ac:dyDescent="0.2">
      <c r="A2401" s="57">
        <f t="shared" ca="1" si="72"/>
        <v>117950</v>
      </c>
      <c r="B2401" s="50">
        <f t="shared" ca="1" si="73"/>
        <v>-102.14710583220321</v>
      </c>
      <c r="D2401" s="82"/>
      <c r="F2401" s="10"/>
      <c r="G2401" s="11"/>
    </row>
    <row r="2402" spans="1:7" x14ac:dyDescent="0.2">
      <c r="A2402" s="57">
        <f t="shared" ca="1" si="72"/>
        <v>118000</v>
      </c>
      <c r="B2402" s="50">
        <f t="shared" ca="1" si="73"/>
        <v>-102.39969445886609</v>
      </c>
      <c r="D2402" s="82"/>
      <c r="F2402" s="10"/>
      <c r="G2402" s="11"/>
    </row>
    <row r="2403" spans="1:7" x14ac:dyDescent="0.2">
      <c r="A2403" s="57">
        <f t="shared" ca="1" si="72"/>
        <v>118050</v>
      </c>
      <c r="B2403" s="50">
        <f t="shared" ca="1" si="73"/>
        <v>-102.6541462088469</v>
      </c>
      <c r="D2403" s="82"/>
      <c r="F2403" s="10"/>
      <c r="G2403" s="11"/>
    </row>
    <row r="2404" spans="1:7" x14ac:dyDescent="0.2">
      <c r="A2404" s="57">
        <f t="shared" ca="1" si="72"/>
        <v>118100</v>
      </c>
      <c r="B2404" s="50">
        <f t="shared" ca="1" si="73"/>
        <v>-102.9104865646346</v>
      </c>
      <c r="D2404" s="82"/>
      <c r="F2404" s="10"/>
      <c r="G2404" s="11"/>
    </row>
    <row r="2405" spans="1:7" x14ac:dyDescent="0.2">
      <c r="A2405" s="57">
        <f t="shared" ca="1" si="72"/>
        <v>118150</v>
      </c>
      <c r="B2405" s="50">
        <f t="shared" ca="1" si="73"/>
        <v>-103.16874156839461</v>
      </c>
      <c r="D2405" s="82"/>
      <c r="F2405" s="10"/>
      <c r="G2405" s="11"/>
    </row>
    <row r="2406" spans="1:7" x14ac:dyDescent="0.2">
      <c r="A2406" s="57">
        <f t="shared" ca="1" si="72"/>
        <v>118200</v>
      </c>
      <c r="B2406" s="50">
        <f t="shared" ca="1" si="73"/>
        <v>-103.42893783832852</v>
      </c>
      <c r="D2406" s="82"/>
      <c r="F2406" s="10"/>
      <c r="G2406" s="11"/>
    </row>
    <row r="2407" spans="1:7" x14ac:dyDescent="0.2">
      <c r="A2407" s="57">
        <f t="shared" ca="1" si="72"/>
        <v>118250</v>
      </c>
      <c r="B2407" s="50">
        <f t="shared" ca="1" si="73"/>
        <v>-103.6911025856392</v>
      </c>
      <c r="D2407" s="82"/>
      <c r="F2407" s="10"/>
      <c r="G2407" s="11"/>
    </row>
    <row r="2408" spans="1:7" x14ac:dyDescent="0.2">
      <c r="A2408" s="57">
        <f t="shared" ca="1" si="72"/>
        <v>118300</v>
      </c>
      <c r="B2408" s="50">
        <f t="shared" ca="1" si="73"/>
        <v>-103.95526363212585</v>
      </c>
      <c r="D2408" s="82"/>
      <c r="F2408" s="10"/>
      <c r="G2408" s="11"/>
    </row>
    <row r="2409" spans="1:7" x14ac:dyDescent="0.2">
      <c r="A2409" s="57">
        <f t="shared" ca="1" si="72"/>
        <v>118350</v>
      </c>
      <c r="B2409" s="50">
        <f t="shared" ca="1" si="73"/>
        <v>-104.2214494284388</v>
      </c>
      <c r="D2409" s="82"/>
      <c r="F2409" s="10"/>
      <c r="G2409" s="11"/>
    </row>
    <row r="2410" spans="1:7" x14ac:dyDescent="0.2">
      <c r="A2410" s="57">
        <f t="shared" ca="1" si="72"/>
        <v>118400</v>
      </c>
      <c r="B2410" s="50">
        <f t="shared" ca="1" si="73"/>
        <v>-104.48968907302408</v>
      </c>
      <c r="D2410" s="82"/>
      <c r="F2410" s="10"/>
      <c r="G2410" s="11"/>
    </row>
    <row r="2411" spans="1:7" x14ac:dyDescent="0.2">
      <c r="A2411" s="57">
        <f t="shared" ref="A2411:A2474" ca="1" si="74">OFFSET(A2411,-1,0)+f_stop/5000</f>
        <v>118450</v>
      </c>
      <c r="B2411" s="50">
        <f t="shared" ref="B2411:B2474" ca="1" si="75">20*LOG(ABS(   (1/f_dec*SIN(f_dec*$A2411/Fm*PI())/SIN($A2411/Fm*PI()))^(order-2) * (1/f_dec2*SIN(f_dec2*$A2411/Fm*PI())/SIN($A2411/Fm*PI())) *  (1/(f_dec*n_avg)*SIN((f_dec*n_avg)*$A2411/Fm*PI())/SIN($A2411/Fm*PI()))    ))</f>
        <v>-104.76001233178737</v>
      </c>
      <c r="D2411" s="82"/>
      <c r="F2411" s="10"/>
      <c r="G2411" s="11"/>
    </row>
    <row r="2412" spans="1:7" x14ac:dyDescent="0.2">
      <c r="A2412" s="57">
        <f t="shared" ca="1" si="74"/>
        <v>118500</v>
      </c>
      <c r="B2412" s="50">
        <f t="shared" ca="1" si="75"/>
        <v>-105.03244965851324</v>
      </c>
      <c r="D2412" s="82"/>
      <c r="F2412" s="10"/>
      <c r="G2412" s="11"/>
    </row>
    <row r="2413" spans="1:7" x14ac:dyDescent="0.2">
      <c r="A2413" s="57">
        <f t="shared" ca="1" si="74"/>
        <v>118550</v>
      </c>
      <c r="B2413" s="50">
        <f t="shared" ca="1" si="75"/>
        <v>-105.30703221607209</v>
      </c>
      <c r="D2413" s="82"/>
      <c r="F2413" s="10"/>
      <c r="G2413" s="11"/>
    </row>
    <row r="2414" spans="1:7" x14ac:dyDescent="0.2">
      <c r="A2414" s="57">
        <f t="shared" ca="1" si="74"/>
        <v>118600</v>
      </c>
      <c r="B2414" s="50">
        <f t="shared" ca="1" si="75"/>
        <v>-105.58379189845242</v>
      </c>
      <c r="D2414" s="82"/>
      <c r="F2414" s="10"/>
      <c r="G2414" s="11"/>
    </row>
    <row r="2415" spans="1:7" x14ac:dyDescent="0.2">
      <c r="A2415" s="57">
        <f t="shared" ca="1" si="74"/>
        <v>118650</v>
      </c>
      <c r="B2415" s="50">
        <f t="shared" ca="1" si="75"/>
        <v>-105.86276135365894</v>
      </c>
      <c r="D2415" s="82"/>
      <c r="F2415" s="10"/>
      <c r="G2415" s="11"/>
    </row>
    <row r="2416" spans="1:7" x14ac:dyDescent="0.2">
      <c r="A2416" s="57">
        <f t="shared" ca="1" si="74"/>
        <v>118700</v>
      </c>
      <c r="B2416" s="50">
        <f t="shared" ca="1" si="75"/>
        <v>-106.14397400751403</v>
      </c>
      <c r="D2416" s="82"/>
      <c r="F2416" s="10"/>
      <c r="G2416" s="11"/>
    </row>
    <row r="2417" spans="1:7" x14ac:dyDescent="0.2">
      <c r="A2417" s="57">
        <f t="shared" ca="1" si="74"/>
        <v>118750</v>
      </c>
      <c r="B2417" s="50">
        <f t="shared" ca="1" si="75"/>
        <v>-106.42746408840969</v>
      </c>
      <c r="D2417" s="82"/>
      <c r="F2417" s="10"/>
      <c r="G2417" s="11"/>
    </row>
    <row r="2418" spans="1:7" x14ac:dyDescent="0.2">
      <c r="A2418" s="57">
        <f t="shared" ca="1" si="74"/>
        <v>118800</v>
      </c>
      <c r="B2418" s="50">
        <f t="shared" ca="1" si="75"/>
        <v>-106.71326665305276</v>
      </c>
      <c r="D2418" s="82"/>
      <c r="F2418" s="10"/>
      <c r="G2418" s="11"/>
    </row>
    <row r="2419" spans="1:7" x14ac:dyDescent="0.2">
      <c r="A2419" s="57">
        <f t="shared" ca="1" si="74"/>
        <v>118850</v>
      </c>
      <c r="B2419" s="50">
        <f t="shared" ca="1" si="75"/>
        <v>-107.00141761325284</v>
      </c>
      <c r="D2419" s="82"/>
      <c r="F2419" s="10"/>
      <c r="G2419" s="11"/>
    </row>
    <row r="2420" spans="1:7" x14ac:dyDescent="0.2">
      <c r="A2420" s="57">
        <f t="shared" ca="1" si="74"/>
        <v>118900</v>
      </c>
      <c r="B2420" s="50">
        <f t="shared" ca="1" si="75"/>
        <v>-107.2919537638048</v>
      </c>
      <c r="D2420" s="82"/>
      <c r="F2420" s="10"/>
      <c r="G2420" s="11"/>
    </row>
    <row r="2421" spans="1:7" x14ac:dyDescent="0.2">
      <c r="A2421" s="57">
        <f t="shared" ca="1" si="74"/>
        <v>118950</v>
      </c>
      <c r="B2421" s="50">
        <f t="shared" ca="1" si="75"/>
        <v>-107.58491281151819</v>
      </c>
      <c r="D2421" s="82"/>
      <c r="F2421" s="10"/>
      <c r="G2421" s="11"/>
    </row>
    <row r="2422" spans="1:7" x14ac:dyDescent="0.2">
      <c r="A2422" s="57">
        <f t="shared" ca="1" si="74"/>
        <v>119000</v>
      </c>
      <c r="B2422" s="50">
        <f t="shared" ca="1" si="75"/>
        <v>-107.88033340545167</v>
      </c>
      <c r="D2422" s="82"/>
      <c r="F2422" s="10"/>
      <c r="G2422" s="11"/>
    </row>
    <row r="2423" spans="1:7" x14ac:dyDescent="0.2">
      <c r="A2423" s="57">
        <f t="shared" ca="1" si="74"/>
        <v>119050</v>
      </c>
      <c r="B2423" s="50">
        <f t="shared" ca="1" si="75"/>
        <v>-108.17825516841337</v>
      </c>
      <c r="D2423" s="82"/>
      <c r="F2423" s="10"/>
      <c r="G2423" s="11"/>
    </row>
    <row r="2424" spans="1:7" x14ac:dyDescent="0.2">
      <c r="A2424" s="57">
        <f t="shared" ca="1" si="74"/>
        <v>119100</v>
      </c>
      <c r="B2424" s="50">
        <f t="shared" ca="1" si="75"/>
        <v>-108.47871872979027</v>
      </c>
      <c r="D2424" s="82"/>
      <c r="F2424" s="10"/>
      <c r="G2424" s="11"/>
    </row>
    <row r="2425" spans="1:7" x14ac:dyDescent="0.2">
      <c r="A2425" s="57">
        <f t="shared" ca="1" si="74"/>
        <v>119150</v>
      </c>
      <c r="B2425" s="50">
        <f t="shared" ca="1" si="75"/>
        <v>-108.78176575977498</v>
      </c>
      <c r="D2425" s="82"/>
      <c r="F2425" s="10"/>
      <c r="G2425" s="11"/>
    </row>
    <row r="2426" spans="1:7" x14ac:dyDescent="0.2">
      <c r="A2426" s="57">
        <f t="shared" ca="1" si="74"/>
        <v>119200</v>
      </c>
      <c r="B2426" s="50">
        <f t="shared" ca="1" si="75"/>
        <v>-109.08743900506161</v>
      </c>
      <c r="D2426" s="82"/>
      <c r="F2426" s="10"/>
      <c r="G2426" s="11"/>
    </row>
    <row r="2427" spans="1:7" x14ac:dyDescent="0.2">
      <c r="A2427" s="57">
        <f t="shared" ca="1" si="74"/>
        <v>119250</v>
      </c>
      <c r="B2427" s="50">
        <f t="shared" ca="1" si="75"/>
        <v>-109.39578232608815</v>
      </c>
      <c r="D2427" s="82"/>
      <c r="F2427" s="10"/>
      <c r="G2427" s="11"/>
    </row>
    <row r="2428" spans="1:7" x14ac:dyDescent="0.2">
      <c r="A2428" s="57">
        <f t="shared" ca="1" si="74"/>
        <v>119300</v>
      </c>
      <c r="B2428" s="50">
        <f t="shared" ca="1" si="75"/>
        <v>-109.70684073590463</v>
      </c>
      <c r="D2428" s="82"/>
      <c r="F2428" s="10"/>
      <c r="G2428" s="11"/>
    </row>
    <row r="2429" spans="1:7" x14ac:dyDescent="0.2">
      <c r="A2429" s="57">
        <f t="shared" ca="1" si="74"/>
        <v>119350</v>
      </c>
      <c r="B2429" s="50">
        <f t="shared" ca="1" si="75"/>
        <v>-110.02066044075384</v>
      </c>
      <c r="D2429" s="82"/>
      <c r="F2429" s="10"/>
      <c r="G2429" s="11"/>
    </row>
    <row r="2430" spans="1:7" x14ac:dyDescent="0.2">
      <c r="A2430" s="57">
        <f t="shared" ca="1" si="74"/>
        <v>119400</v>
      </c>
      <c r="B2430" s="50">
        <f t="shared" ca="1" si="75"/>
        <v>-110.33728888245707</v>
      </c>
      <c r="D2430" s="82"/>
      <c r="F2430" s="10"/>
      <c r="G2430" s="11"/>
    </row>
    <row r="2431" spans="1:7" x14ac:dyDescent="0.2">
      <c r="A2431" s="57">
        <f t="shared" ca="1" si="74"/>
        <v>119450</v>
      </c>
      <c r="B2431" s="50">
        <f t="shared" ca="1" si="75"/>
        <v>-110.65677478269949</v>
      </c>
      <c r="D2431" s="82"/>
      <c r="F2431" s="10"/>
      <c r="G2431" s="11"/>
    </row>
    <row r="2432" spans="1:7" x14ac:dyDescent="0.2">
      <c r="A2432" s="57">
        <f t="shared" ca="1" si="74"/>
        <v>119500</v>
      </c>
      <c r="B2432" s="50">
        <f t="shared" ca="1" si="75"/>
        <v>-110.97916818932103</v>
      </c>
      <c r="D2432" s="82"/>
      <c r="F2432" s="10"/>
      <c r="G2432" s="11"/>
    </row>
    <row r="2433" spans="1:7" x14ac:dyDescent="0.2">
      <c r="A2433" s="57">
        <f t="shared" ca="1" si="74"/>
        <v>119550</v>
      </c>
      <c r="B2433" s="50">
        <f t="shared" ca="1" si="75"/>
        <v>-111.30452052472069</v>
      </c>
      <c r="D2433" s="82"/>
      <c r="F2433" s="10"/>
      <c r="G2433" s="11"/>
    </row>
    <row r="2434" spans="1:7" x14ac:dyDescent="0.2">
      <c r="A2434" s="57">
        <f t="shared" ca="1" si="74"/>
        <v>119600</v>
      </c>
      <c r="B2434" s="50">
        <f t="shared" ca="1" si="75"/>
        <v>-111.63288463649161</v>
      </c>
      <c r="D2434" s="82"/>
      <c r="F2434" s="10"/>
      <c r="G2434" s="11"/>
    </row>
    <row r="2435" spans="1:7" x14ac:dyDescent="0.2">
      <c r="A2435" s="57">
        <f t="shared" ca="1" si="74"/>
        <v>119650</v>
      </c>
      <c r="B2435" s="50">
        <f t="shared" ca="1" si="75"/>
        <v>-111.9643148504128</v>
      </c>
      <c r="D2435" s="82"/>
      <c r="F2435" s="10"/>
      <c r="G2435" s="11"/>
    </row>
    <row r="2436" spans="1:7" x14ac:dyDescent="0.2">
      <c r="A2436" s="57">
        <f t="shared" ca="1" si="74"/>
        <v>119700</v>
      </c>
      <c r="B2436" s="50">
        <f t="shared" ca="1" si="75"/>
        <v>-112.29886702592744</v>
      </c>
      <c r="D2436" s="82"/>
      <c r="F2436" s="10"/>
      <c r="G2436" s="11"/>
    </row>
    <row r="2437" spans="1:7" x14ac:dyDescent="0.2">
      <c r="A2437" s="57">
        <f t="shared" ca="1" si="74"/>
        <v>119750</v>
      </c>
      <c r="B2437" s="50">
        <f t="shared" ca="1" si="75"/>
        <v>-112.63659861425266</v>
      </c>
      <c r="D2437" s="82"/>
      <c r="F2437" s="10"/>
      <c r="G2437" s="11"/>
    </row>
    <row r="2438" spans="1:7" x14ac:dyDescent="0.2">
      <c r="A2438" s="57">
        <f t="shared" ca="1" si="74"/>
        <v>119800</v>
      </c>
      <c r="B2438" s="50">
        <f t="shared" ca="1" si="75"/>
        <v>-112.97756871926894</v>
      </c>
      <c r="D2438" s="82"/>
      <c r="F2438" s="10"/>
      <c r="G2438" s="11"/>
    </row>
    <row r="2439" spans="1:7" x14ac:dyDescent="0.2">
      <c r="A2439" s="57">
        <f t="shared" ca="1" si="74"/>
        <v>119850</v>
      </c>
      <c r="B2439" s="50">
        <f t="shared" ca="1" si="75"/>
        <v>-113.32183816135137</v>
      </c>
      <c r="D2439" s="82"/>
      <c r="F2439" s="10"/>
      <c r="G2439" s="11"/>
    </row>
    <row r="2440" spans="1:7" x14ac:dyDescent="0.2">
      <c r="A2440" s="57">
        <f t="shared" ca="1" si="74"/>
        <v>119900</v>
      </c>
      <c r="B2440" s="50">
        <f t="shared" ca="1" si="75"/>
        <v>-113.66946954431629</v>
      </c>
      <c r="D2440" s="82"/>
      <c r="F2440" s="10"/>
      <c r="G2440" s="11"/>
    </row>
    <row r="2441" spans="1:7" x14ac:dyDescent="0.2">
      <c r="A2441" s="57">
        <f t="shared" ca="1" si="74"/>
        <v>119950</v>
      </c>
      <c r="B2441" s="50">
        <f t="shared" ca="1" si="75"/>
        <v>-114.02052732566443</v>
      </c>
      <c r="D2441" s="82"/>
      <c r="F2441" s="10"/>
      <c r="G2441" s="11"/>
    </row>
    <row r="2442" spans="1:7" x14ac:dyDescent="0.2">
      <c r="A2442" s="57">
        <f t="shared" ca="1" si="74"/>
        <v>120000</v>
      </c>
      <c r="B2442" s="50">
        <f t="shared" ca="1" si="75"/>
        <v>-114.37507789032102</v>
      </c>
      <c r="D2442" s="82"/>
      <c r="F2442" s="10"/>
      <c r="G2442" s="11"/>
    </row>
    <row r="2443" spans="1:7" x14ac:dyDescent="0.2">
      <c r="A2443" s="57">
        <f t="shared" ca="1" si="74"/>
        <v>120050</v>
      </c>
      <c r="B2443" s="50">
        <f t="shared" ca="1" si="75"/>
        <v>-114.73318962808067</v>
      </c>
      <c r="D2443" s="82"/>
      <c r="F2443" s="10"/>
      <c r="G2443" s="11"/>
    </row>
    <row r="2444" spans="1:7" x14ac:dyDescent="0.2">
      <c r="A2444" s="57">
        <f t="shared" ca="1" si="74"/>
        <v>120100</v>
      </c>
      <c r="B2444" s="50">
        <f t="shared" ca="1" si="75"/>
        <v>-115.09493301498388</v>
      </c>
      <c r="D2444" s="82"/>
      <c r="F2444" s="10"/>
      <c r="G2444" s="11"/>
    </row>
    <row r="2445" spans="1:7" x14ac:dyDescent="0.2">
      <c r="A2445" s="57">
        <f t="shared" ca="1" si="74"/>
        <v>120150</v>
      </c>
      <c r="B2445" s="50">
        <f t="shared" ca="1" si="75"/>
        <v>-115.46038069886848</v>
      </c>
      <c r="D2445" s="82"/>
      <c r="F2445" s="10"/>
      <c r="G2445" s="11"/>
    </row>
    <row r="2446" spans="1:7" x14ac:dyDescent="0.2">
      <c r="A2446" s="57">
        <f t="shared" ca="1" si="74"/>
        <v>120200</v>
      </c>
      <c r="B2446" s="50">
        <f t="shared" ca="1" si="75"/>
        <v>-115.82960758935246</v>
      </c>
      <c r="D2446" s="82"/>
      <c r="F2446" s="10"/>
      <c r="G2446" s="11"/>
    </row>
    <row r="2447" spans="1:7" x14ac:dyDescent="0.2">
      <c r="A2447" s="57">
        <f t="shared" ca="1" si="74"/>
        <v>120250</v>
      </c>
      <c r="B2447" s="50">
        <f t="shared" ca="1" si="75"/>
        <v>-116.2026909525303</v>
      </c>
      <c r="D2447" s="82"/>
      <c r="F2447" s="10"/>
      <c r="G2447" s="11"/>
    </row>
    <row r="2448" spans="1:7" x14ac:dyDescent="0.2">
      <c r="A2448" s="57">
        <f t="shared" ca="1" si="74"/>
        <v>120300</v>
      </c>
      <c r="B2448" s="50">
        <f t="shared" ca="1" si="75"/>
        <v>-116.57971051067895</v>
      </c>
      <c r="D2448" s="82"/>
      <c r="F2448" s="10"/>
      <c r="G2448" s="11"/>
    </row>
    <row r="2449" spans="1:7" x14ac:dyDescent="0.2">
      <c r="A2449" s="57">
        <f t="shared" ca="1" si="74"/>
        <v>120350</v>
      </c>
      <c r="B2449" s="50">
        <f t="shared" ca="1" si="75"/>
        <v>-116.96074854729629</v>
      </c>
      <c r="D2449" s="82"/>
      <c r="F2449" s="10"/>
      <c r="G2449" s="11"/>
    </row>
    <row r="2450" spans="1:7" x14ac:dyDescent="0.2">
      <c r="A2450" s="57">
        <f t="shared" ca="1" si="74"/>
        <v>120400</v>
      </c>
      <c r="B2450" s="50">
        <f t="shared" ca="1" si="75"/>
        <v>-117.34589001781913</v>
      </c>
      <c r="D2450" s="82"/>
      <c r="F2450" s="10"/>
      <c r="G2450" s="11"/>
    </row>
    <row r="2451" spans="1:7" x14ac:dyDescent="0.2">
      <c r="A2451" s="57">
        <f t="shared" ca="1" si="74"/>
        <v>120450</v>
      </c>
      <c r="B2451" s="50">
        <f t="shared" ca="1" si="75"/>
        <v>-117.73522266639071</v>
      </c>
      <c r="D2451" s="82"/>
      <c r="F2451" s="10"/>
      <c r="G2451" s="11"/>
    </row>
    <row r="2452" spans="1:7" x14ac:dyDescent="0.2">
      <c r="A2452" s="57">
        <f t="shared" ca="1" si="74"/>
        <v>120500</v>
      </c>
      <c r="B2452" s="50">
        <f t="shared" ca="1" si="75"/>
        <v>-118.12883714908028</v>
      </c>
      <c r="D2452" s="82"/>
      <c r="F2452" s="10"/>
      <c r="G2452" s="11"/>
    </row>
    <row r="2453" spans="1:7" x14ac:dyDescent="0.2">
      <c r="A2453" s="57">
        <f t="shared" ca="1" si="74"/>
        <v>120550</v>
      </c>
      <c r="B2453" s="50">
        <f t="shared" ca="1" si="75"/>
        <v>-118.52682716398824</v>
      </c>
      <c r="D2453" s="82"/>
      <c r="F2453" s="10"/>
      <c r="G2453" s="11"/>
    </row>
    <row r="2454" spans="1:7" x14ac:dyDescent="0.2">
      <c r="A2454" s="57">
        <f t="shared" ca="1" si="74"/>
        <v>120600</v>
      </c>
      <c r="B2454" s="50">
        <f t="shared" ca="1" si="75"/>
        <v>-118.92928958870071</v>
      </c>
      <c r="D2454" s="82"/>
      <c r="F2454" s="10"/>
      <c r="G2454" s="11"/>
    </row>
    <row r="2455" spans="1:7" x14ac:dyDescent="0.2">
      <c r="A2455" s="57">
        <f t="shared" ca="1" si="74"/>
        <v>120650</v>
      </c>
      <c r="B2455" s="50">
        <f t="shared" ca="1" si="75"/>
        <v>-119.33632462560148</v>
      </c>
      <c r="D2455" s="82"/>
      <c r="F2455" s="10"/>
      <c r="G2455" s="11"/>
    </row>
    <row r="2456" spans="1:7" x14ac:dyDescent="0.2">
      <c r="A2456" s="57">
        <f t="shared" ca="1" si="74"/>
        <v>120700</v>
      </c>
      <c r="B2456" s="50">
        <f t="shared" ca="1" si="75"/>
        <v>-119.74803595558278</v>
      </c>
      <c r="D2456" s="82"/>
      <c r="F2456" s="10"/>
      <c r="G2456" s="11"/>
    </row>
    <row r="2457" spans="1:7" x14ac:dyDescent="0.2">
      <c r="A2457" s="57">
        <f t="shared" ca="1" si="74"/>
        <v>120750</v>
      </c>
      <c r="B2457" s="50">
        <f t="shared" ca="1" si="75"/>
        <v>-120.164530900746</v>
      </c>
      <c r="D2457" s="82"/>
      <c r="F2457" s="10"/>
      <c r="G2457" s="11"/>
    </row>
    <row r="2458" spans="1:7" x14ac:dyDescent="0.2">
      <c r="A2458" s="57">
        <f t="shared" ca="1" si="74"/>
        <v>120800</v>
      </c>
      <c r="B2458" s="50">
        <f t="shared" ca="1" si="75"/>
        <v>-120.5859205967319</v>
      </c>
      <c r="D2458" s="82"/>
      <c r="F2458" s="10"/>
      <c r="G2458" s="11"/>
    </row>
    <row r="2459" spans="1:7" x14ac:dyDescent="0.2">
      <c r="A2459" s="57">
        <f t="shared" ca="1" si="74"/>
        <v>120850</v>
      </c>
      <c r="B2459" s="50">
        <f t="shared" ca="1" si="75"/>
        <v>-121.01232017536884</v>
      </c>
      <c r="D2459" s="82"/>
      <c r="F2459" s="10"/>
      <c r="G2459" s="11"/>
    </row>
    <row r="2460" spans="1:7" x14ac:dyDescent="0.2">
      <c r="A2460" s="57">
        <f t="shared" ca="1" si="74"/>
        <v>120900</v>
      </c>
      <c r="B2460" s="50">
        <f t="shared" ca="1" si="75"/>
        <v>-121.44384895839386</v>
      </c>
      <c r="D2460" s="82"/>
      <c r="F2460" s="10"/>
      <c r="G2460" s="11"/>
    </row>
    <row r="2461" spans="1:7" x14ac:dyDescent="0.2">
      <c r="A2461" s="57">
        <f t="shared" ca="1" si="74"/>
        <v>120950</v>
      </c>
      <c r="B2461" s="50">
        <f t="shared" ca="1" si="75"/>
        <v>-121.88063066305817</v>
      </c>
      <c r="D2461" s="82"/>
      <c r="F2461" s="10"/>
      <c r="G2461" s="11"/>
    </row>
    <row r="2462" spans="1:7" x14ac:dyDescent="0.2">
      <c r="A2462" s="57">
        <f t="shared" ca="1" si="74"/>
        <v>121000</v>
      </c>
      <c r="B2462" s="50">
        <f t="shared" ca="1" si="75"/>
        <v>-122.32279362050431</v>
      </c>
      <c r="D2462" s="82"/>
      <c r="F2462" s="10"/>
      <c r="G2462" s="11"/>
    </row>
    <row r="2463" spans="1:7" x14ac:dyDescent="0.2">
      <c r="A2463" s="57">
        <f t="shared" ca="1" si="74"/>
        <v>121050</v>
      </c>
      <c r="B2463" s="50">
        <f t="shared" ca="1" si="75"/>
        <v>-122.77047100788054</v>
      </c>
      <c r="D2463" s="82"/>
      <c r="F2463" s="10"/>
      <c r="G2463" s="11"/>
    </row>
    <row r="2464" spans="1:7" x14ac:dyDescent="0.2">
      <c r="A2464" s="57">
        <f t="shared" ca="1" si="74"/>
        <v>121100</v>
      </c>
      <c r="B2464" s="50">
        <f t="shared" ca="1" si="75"/>
        <v>-123.2238010952388</v>
      </c>
      <c r="D2464" s="82"/>
      <c r="F2464" s="10"/>
      <c r="G2464" s="11"/>
    </row>
    <row r="2465" spans="1:7" x14ac:dyDescent="0.2">
      <c r="A2465" s="57">
        <f t="shared" ca="1" si="74"/>
        <v>121150</v>
      </c>
      <c r="B2465" s="50">
        <f t="shared" ca="1" si="75"/>
        <v>-123.68292750836538</v>
      </c>
      <c r="D2465" s="82"/>
      <c r="F2465" s="10"/>
      <c r="G2465" s="11"/>
    </row>
    <row r="2466" spans="1:7" x14ac:dyDescent="0.2">
      <c r="A2466" s="57">
        <f t="shared" ca="1" si="74"/>
        <v>121200</v>
      </c>
      <c r="B2466" s="50">
        <f t="shared" ca="1" si="75"/>
        <v>-124.14799950879016</v>
      </c>
      <c r="D2466" s="82"/>
      <c r="F2466" s="10"/>
      <c r="G2466" s="11"/>
    </row>
    <row r="2467" spans="1:7" x14ac:dyDescent="0.2">
      <c r="A2467" s="57">
        <f t="shared" ca="1" si="74"/>
        <v>121250</v>
      </c>
      <c r="B2467" s="50">
        <f t="shared" ca="1" si="75"/>
        <v>-124.61917229234132</v>
      </c>
      <c r="D2467" s="82"/>
      <c r="F2467" s="10"/>
      <c r="G2467" s="11"/>
    </row>
    <row r="2468" spans="1:7" x14ac:dyDescent="0.2">
      <c r="A2468" s="57">
        <f t="shared" ca="1" si="74"/>
        <v>121300</v>
      </c>
      <c r="B2468" s="50">
        <f t="shared" ca="1" si="75"/>
        <v>-125.0966073077408</v>
      </c>
      <c r="D2468" s="82"/>
      <c r="F2468" s="10"/>
      <c r="G2468" s="11"/>
    </row>
    <row r="2469" spans="1:7" x14ac:dyDescent="0.2">
      <c r="A2469" s="57">
        <f t="shared" ca="1" si="74"/>
        <v>121350</v>
      </c>
      <c r="B2469" s="50">
        <f t="shared" ca="1" si="75"/>
        <v>-125.58047259687365</v>
      </c>
      <c r="D2469" s="82"/>
      <c r="F2469" s="10"/>
      <c r="G2469" s="11"/>
    </row>
    <row r="2470" spans="1:7" x14ac:dyDescent="0.2">
      <c r="A2470" s="57">
        <f t="shared" ca="1" si="74"/>
        <v>121400</v>
      </c>
      <c r="B2470" s="50">
        <f t="shared" ca="1" si="75"/>
        <v>-126.0709431585265</v>
      </c>
      <c r="D2470" s="82"/>
      <c r="F2470" s="10"/>
      <c r="G2470" s="11"/>
    </row>
    <row r="2471" spans="1:7" x14ac:dyDescent="0.2">
      <c r="A2471" s="57">
        <f t="shared" ca="1" si="74"/>
        <v>121450</v>
      </c>
      <c r="B2471" s="50">
        <f t="shared" ca="1" si="75"/>
        <v>-126.56820133756665</v>
      </c>
      <c r="D2471" s="82"/>
      <c r="F2471" s="10"/>
      <c r="G2471" s="11"/>
    </row>
    <row r="2472" spans="1:7" x14ac:dyDescent="0.2">
      <c r="A2472" s="57">
        <f t="shared" ca="1" si="74"/>
        <v>121500</v>
      </c>
      <c r="B2472" s="50">
        <f t="shared" ca="1" si="75"/>
        <v>-127.07243724172366</v>
      </c>
      <c r="D2472" s="82"/>
      <c r="F2472" s="10"/>
      <c r="G2472" s="11"/>
    </row>
    <row r="2473" spans="1:7" x14ac:dyDescent="0.2">
      <c r="A2473" s="57">
        <f t="shared" ca="1" si="74"/>
        <v>121550</v>
      </c>
      <c r="B2473" s="50">
        <f t="shared" ca="1" si="75"/>
        <v>-127.5838491883589</v>
      </c>
      <c r="D2473" s="82"/>
      <c r="F2473" s="10"/>
      <c r="G2473" s="11"/>
    </row>
    <row r="2474" spans="1:7" x14ac:dyDescent="0.2">
      <c r="A2474" s="57">
        <f t="shared" ca="1" si="74"/>
        <v>121600</v>
      </c>
      <c r="B2474" s="50">
        <f t="shared" ca="1" si="75"/>
        <v>-128.10264418385063</v>
      </c>
      <c r="D2474" s="82"/>
      <c r="F2474" s="10"/>
      <c r="G2474" s="11"/>
    </row>
    <row r="2475" spans="1:7" x14ac:dyDescent="0.2">
      <c r="A2475" s="57">
        <f t="shared" ref="A2475:A2538" ca="1" si="76">OFFSET(A2475,-1,0)+f_stop/5000</f>
        <v>121650</v>
      </c>
      <c r="B2475" s="50">
        <f t="shared" ref="B2475:B2538" ca="1" si="77">20*LOG(ABS(   (1/f_dec*SIN(f_dec*$A2475/Fm*PI())/SIN($A2475/Fm*PI()))^(order-2) * (1/f_dec2*SIN(f_dec2*$A2475/Fm*PI())/SIN($A2475/Fm*PI())) *  (1/(f_dec*n_avg)*SIN((f_dec*n_avg)*$A2475/Fm*PI())/SIN($A2475/Fm*PI()))    ))</f>
        <v>-128.62903843849185</v>
      </c>
      <c r="D2475" s="82"/>
      <c r="F2475" s="10"/>
      <c r="G2475" s="11"/>
    </row>
    <row r="2476" spans="1:7" x14ac:dyDescent="0.2">
      <c r="A2476" s="57">
        <f t="shared" ca="1" si="76"/>
        <v>121700</v>
      </c>
      <c r="B2476" s="50">
        <f t="shared" ca="1" si="77"/>
        <v>-129.16325792010736</v>
      </c>
      <c r="D2476" s="82"/>
      <c r="F2476" s="10"/>
      <c r="G2476" s="11"/>
    </row>
    <row r="2477" spans="1:7" x14ac:dyDescent="0.2">
      <c r="A2477" s="57">
        <f t="shared" ca="1" si="76"/>
        <v>121750</v>
      </c>
      <c r="B2477" s="50">
        <f t="shared" ca="1" si="77"/>
        <v>-129.70553894993603</v>
      </c>
      <c r="D2477" s="82"/>
      <c r="F2477" s="10"/>
      <c r="G2477" s="11"/>
    </row>
    <row r="2478" spans="1:7" x14ac:dyDescent="0.2">
      <c r="A2478" s="57">
        <f t="shared" ca="1" si="76"/>
        <v>121800</v>
      </c>
      <c r="B2478" s="50">
        <f t="shared" ca="1" si="77"/>
        <v>-130.25612884471269</v>
      </c>
      <c r="D2478" s="82"/>
      <c r="F2478" s="10"/>
      <c r="G2478" s="11"/>
    </row>
    <row r="2479" spans="1:7" x14ac:dyDescent="0.2">
      <c r="A2479" s="57">
        <f t="shared" ca="1" si="76"/>
        <v>121850</v>
      </c>
      <c r="B2479" s="50">
        <f t="shared" ca="1" si="77"/>
        <v>-130.8152866093115</v>
      </c>
      <c r="D2479" s="82"/>
      <c r="F2479" s="10"/>
      <c r="G2479" s="11"/>
    </row>
    <row r="2480" spans="1:7" x14ac:dyDescent="0.2">
      <c r="A2480" s="57">
        <f t="shared" ca="1" si="76"/>
        <v>121900</v>
      </c>
      <c r="B2480" s="50">
        <f t="shared" ca="1" si="77"/>
        <v>-131.38328368481024</v>
      </c>
      <c r="D2480" s="82"/>
      <c r="F2480" s="10"/>
      <c r="G2480" s="11"/>
    </row>
    <row r="2481" spans="1:7" x14ac:dyDescent="0.2">
      <c r="A2481" s="57">
        <f t="shared" ca="1" si="76"/>
        <v>121950</v>
      </c>
      <c r="B2481" s="50">
        <f t="shared" ca="1" si="77"/>
        <v>-131.96040475737942</v>
      </c>
      <c r="D2481" s="82"/>
      <c r="F2481" s="10"/>
      <c r="G2481" s="11"/>
    </row>
    <row r="2482" spans="1:7" x14ac:dyDescent="0.2">
      <c r="A2482" s="57">
        <f t="shared" ca="1" si="76"/>
        <v>122000</v>
      </c>
      <c r="B2482" s="50">
        <f t="shared" ca="1" si="77"/>
        <v>-132.54694863403046</v>
      </c>
      <c r="D2482" s="82"/>
      <c r="F2482" s="10"/>
      <c r="G2482" s="11"/>
    </row>
    <row r="2483" spans="1:7" x14ac:dyDescent="0.2">
      <c r="A2483" s="57">
        <f t="shared" ca="1" si="76"/>
        <v>122050</v>
      </c>
      <c r="B2483" s="50">
        <f t="shared" ca="1" si="77"/>
        <v>-133.14322919196823</v>
      </c>
      <c r="D2483" s="82"/>
      <c r="F2483" s="10"/>
      <c r="G2483" s="11"/>
    </row>
    <row r="2484" spans="1:7" x14ac:dyDescent="0.2">
      <c r="A2484" s="57">
        <f t="shared" ca="1" si="76"/>
        <v>122100</v>
      </c>
      <c r="B2484" s="50">
        <f t="shared" ca="1" si="77"/>
        <v>-133.74957640909375</v>
      </c>
      <c r="D2484" s="82"/>
      <c r="F2484" s="10"/>
      <c r="G2484" s="11"/>
    </row>
    <row r="2485" spans="1:7" x14ac:dyDescent="0.2">
      <c r="A2485" s="57">
        <f t="shared" ca="1" si="76"/>
        <v>122150</v>
      </c>
      <c r="B2485" s="50">
        <f t="shared" ca="1" si="77"/>
        <v>-134.36633748413198</v>
      </c>
      <c r="D2485" s="82"/>
      <c r="F2485" s="10"/>
      <c r="G2485" s="11"/>
    </row>
    <row r="2486" spans="1:7" x14ac:dyDescent="0.2">
      <c r="A2486" s="57">
        <f t="shared" ca="1" si="76"/>
        <v>122200</v>
      </c>
      <c r="B2486" s="50">
        <f t="shared" ca="1" si="77"/>
        <v>-134.99387805589885</v>
      </c>
      <c r="D2486" s="82"/>
      <c r="F2486" s="10"/>
      <c r="G2486" s="11"/>
    </row>
    <row r="2487" spans="1:7" x14ac:dyDescent="0.2">
      <c r="A2487" s="57">
        <f t="shared" ca="1" si="76"/>
        <v>122250</v>
      </c>
      <c r="B2487" s="50">
        <f t="shared" ca="1" si="77"/>
        <v>-135.63258353242983</v>
      </c>
      <c r="D2487" s="82"/>
      <c r="F2487" s="10"/>
      <c r="G2487" s="11"/>
    </row>
    <row r="2488" spans="1:7" x14ac:dyDescent="0.2">
      <c r="A2488" s="57">
        <f t="shared" ca="1" si="76"/>
        <v>122300</v>
      </c>
      <c r="B2488" s="50">
        <f t="shared" ca="1" si="77"/>
        <v>-136.28286054206868</v>
      </c>
      <c r="D2488" s="82"/>
      <c r="F2488" s="10"/>
      <c r="G2488" s="11"/>
    </row>
    <row r="2489" spans="1:7" x14ac:dyDescent="0.2">
      <c r="A2489" s="57">
        <f t="shared" ca="1" si="76"/>
        <v>122350</v>
      </c>
      <c r="B2489" s="50">
        <f t="shared" ca="1" si="77"/>
        <v>-136.94513852019153</v>
      </c>
      <c r="D2489" s="82"/>
      <c r="F2489" s="10"/>
      <c r="G2489" s="11"/>
    </row>
    <row r="2490" spans="1:7" x14ac:dyDescent="0.2">
      <c r="A2490" s="57">
        <f t="shared" ca="1" si="76"/>
        <v>122400</v>
      </c>
      <c r="B2490" s="50">
        <f t="shared" ca="1" si="77"/>
        <v>-137.61987144707763</v>
      </c>
      <c r="D2490" s="82"/>
      <c r="F2490" s="10"/>
      <c r="G2490" s="11"/>
    </row>
    <row r="2491" spans="1:7" x14ac:dyDescent="0.2">
      <c r="A2491" s="57">
        <f t="shared" ca="1" si="76"/>
        <v>122450</v>
      </c>
      <c r="B2491" s="50">
        <f t="shared" ca="1" si="77"/>
        <v>-138.30753975453342</v>
      </c>
      <c r="D2491" s="82"/>
      <c r="F2491" s="10"/>
      <c r="G2491" s="11"/>
    </row>
    <row r="2492" spans="1:7" x14ac:dyDescent="0.2">
      <c r="A2492" s="57">
        <f t="shared" ca="1" si="76"/>
        <v>122500</v>
      </c>
      <c r="B2492" s="50">
        <f t="shared" ca="1" si="77"/>
        <v>-139.0086524213269</v>
      </c>
      <c r="D2492" s="82"/>
      <c r="F2492" s="10"/>
      <c r="G2492" s="11"/>
    </row>
    <row r="2493" spans="1:7" x14ac:dyDescent="0.2">
      <c r="A2493" s="57">
        <f t="shared" ca="1" si="76"/>
        <v>122550</v>
      </c>
      <c r="B2493" s="50">
        <f t="shared" ca="1" si="77"/>
        <v>-139.72374928032607</v>
      </c>
      <c r="D2493" s="82"/>
      <c r="F2493" s="10"/>
      <c r="G2493" s="11"/>
    </row>
    <row r="2494" spans="1:7" x14ac:dyDescent="0.2">
      <c r="A2494" s="57">
        <f t="shared" ca="1" si="76"/>
        <v>122600</v>
      </c>
      <c r="B2494" s="50">
        <f t="shared" ca="1" si="77"/>
        <v>-140.45340356353091</v>
      </c>
      <c r="D2494" s="82"/>
      <c r="F2494" s="10"/>
      <c r="G2494" s="11"/>
    </row>
    <row r="2495" spans="1:7" x14ac:dyDescent="0.2">
      <c r="A2495" s="57">
        <f t="shared" ca="1" si="76"/>
        <v>122650</v>
      </c>
      <c r="B2495" s="50">
        <f t="shared" ca="1" si="77"/>
        <v>-141.19822471506438</v>
      </c>
      <c r="D2495" s="82"/>
      <c r="F2495" s="10"/>
      <c r="G2495" s="11"/>
    </row>
    <row r="2496" spans="1:7" x14ac:dyDescent="0.2">
      <c r="A2496" s="57">
        <f t="shared" ca="1" si="76"/>
        <v>122700</v>
      </c>
      <c r="B2496" s="50">
        <f t="shared" ca="1" si="77"/>
        <v>-141.95886150669952</v>
      </c>
      <c r="D2496" s="82"/>
      <c r="F2496" s="10"/>
      <c r="G2496" s="11"/>
    </row>
    <row r="2497" spans="1:7" x14ac:dyDescent="0.2">
      <c r="A2497" s="57">
        <f t="shared" ca="1" si="76"/>
        <v>122750</v>
      </c>
      <c r="B2497" s="50">
        <f t="shared" ca="1" si="77"/>
        <v>-142.73600549583082</v>
      </c>
      <c r="D2497" s="82"/>
      <c r="F2497" s="10"/>
      <c r="G2497" s="11"/>
    </row>
    <row r="2498" spans="1:7" x14ac:dyDescent="0.2">
      <c r="A2498" s="57">
        <f t="shared" ca="1" si="76"/>
        <v>122800</v>
      </c>
      <c r="B2498" s="50">
        <f t="shared" ca="1" si="77"/>
        <v>-143.53039487207775</v>
      </c>
      <c r="D2498" s="82"/>
      <c r="F2498" s="10"/>
      <c r="G2498" s="11"/>
    </row>
    <row r="2499" spans="1:7" x14ac:dyDescent="0.2">
      <c r="A2499" s="57">
        <f t="shared" ca="1" si="76"/>
        <v>122850</v>
      </c>
      <c r="B2499" s="50">
        <f t="shared" ca="1" si="77"/>
        <v>-144.34281874613336</v>
      </c>
      <c r="D2499" s="82"/>
      <c r="F2499" s="10"/>
      <c r="G2499" s="11"/>
    </row>
    <row r="2500" spans="1:7" x14ac:dyDescent="0.2">
      <c r="A2500" s="57">
        <f t="shared" ca="1" si="76"/>
        <v>122900</v>
      </c>
      <c r="B2500" s="50">
        <f t="shared" ca="1" si="77"/>
        <v>-145.17412194331988</v>
      </c>
      <c r="D2500" s="82"/>
      <c r="F2500" s="10"/>
      <c r="G2500" s="11"/>
    </row>
    <row r="2501" spans="1:7" x14ac:dyDescent="0.2">
      <c r="A2501" s="57">
        <f t="shared" ca="1" si="76"/>
        <v>122950</v>
      </c>
      <c r="B2501" s="50">
        <f t="shared" ca="1" si="77"/>
        <v>-146.0252103748368</v>
      </c>
      <c r="D2501" s="82"/>
      <c r="F2501" s="10"/>
      <c r="G2501" s="11"/>
    </row>
    <row r="2502" spans="1:7" x14ac:dyDescent="0.2">
      <c r="A2502" s="57">
        <f t="shared" ca="1" si="76"/>
        <v>123000</v>
      </c>
      <c r="B2502" s="50">
        <f t="shared" ca="1" si="77"/>
        <v>-146.8970570723171</v>
      </c>
      <c r="D2502" s="82"/>
      <c r="F2502" s="10"/>
      <c r="G2502" s="11"/>
    </row>
    <row r="2503" spans="1:7" x14ac:dyDescent="0.2">
      <c r="A2503" s="57">
        <f t="shared" ca="1" si="76"/>
        <v>123050</v>
      </c>
      <c r="B2503" s="50">
        <f t="shared" ca="1" si="77"/>
        <v>-147.79070898648501</v>
      </c>
      <c r="D2503" s="82"/>
      <c r="F2503" s="10"/>
      <c r="G2503" s="11"/>
    </row>
    <row r="2504" spans="1:7" x14ac:dyDescent="0.2">
      <c r="A2504" s="57">
        <f t="shared" ca="1" si="76"/>
        <v>123100</v>
      </c>
      <c r="B2504" s="50">
        <f t="shared" ca="1" si="77"/>
        <v>-148.70729466903245</v>
      </c>
      <c r="D2504" s="82"/>
      <c r="F2504" s="10"/>
      <c r="G2504" s="11"/>
    </row>
    <row r="2505" spans="1:7" x14ac:dyDescent="0.2">
      <c r="A2505" s="57">
        <f t="shared" ca="1" si="76"/>
        <v>123150</v>
      </c>
      <c r="B2505" s="50">
        <f t="shared" ca="1" si="77"/>
        <v>-149.64803297909239</v>
      </c>
      <c r="D2505" s="82"/>
      <c r="F2505" s="10"/>
      <c r="G2505" s="11"/>
    </row>
    <row r="2506" spans="1:7" x14ac:dyDescent="0.2">
      <c r="A2506" s="57">
        <f t="shared" ca="1" si="76"/>
        <v>123200</v>
      </c>
      <c r="B2506" s="50">
        <f t="shared" ca="1" si="77"/>
        <v>-150.61424298279678</v>
      </c>
      <c r="D2506" s="82"/>
      <c r="F2506" s="10"/>
      <c r="G2506" s="11"/>
    </row>
    <row r="2507" spans="1:7" x14ac:dyDescent="0.2">
      <c r="A2507" s="57">
        <f t="shared" ca="1" si="76"/>
        <v>123250</v>
      </c>
      <c r="B2507" s="50">
        <f t="shared" ca="1" si="77"/>
        <v>-151.60735524765647</v>
      </c>
      <c r="D2507" s="82"/>
      <c r="F2507" s="10"/>
      <c r="G2507" s="11"/>
    </row>
    <row r="2508" spans="1:7" x14ac:dyDescent="0.2">
      <c r="A2508" s="57">
        <f t="shared" ca="1" si="76"/>
        <v>123300</v>
      </c>
      <c r="B2508" s="50">
        <f t="shared" ca="1" si="77"/>
        <v>-152.62892477445419</v>
      </c>
      <c r="D2508" s="82"/>
      <c r="F2508" s="10"/>
      <c r="G2508" s="11"/>
    </row>
    <row r="2509" spans="1:7" x14ac:dyDescent="0.2">
      <c r="A2509" s="57">
        <f t="shared" ca="1" si="76"/>
        <v>123350</v>
      </c>
      <c r="B2509" s="50">
        <f t="shared" ca="1" si="77"/>
        <v>-153.6806458600675</v>
      </c>
      <c r="D2509" s="82"/>
      <c r="F2509" s="10"/>
      <c r="G2509" s="11"/>
    </row>
    <row r="2510" spans="1:7" x14ac:dyDescent="0.2">
      <c r="A2510" s="57">
        <f t="shared" ca="1" si="76"/>
        <v>123400</v>
      </c>
      <c r="B2510" s="50">
        <f t="shared" ca="1" si="77"/>
        <v>-154.76436924789382</v>
      </c>
      <c r="D2510" s="82"/>
      <c r="F2510" s="10"/>
      <c r="G2510" s="11"/>
    </row>
    <row r="2511" spans="1:7" x14ac:dyDescent="0.2">
      <c r="A2511" s="57">
        <f t="shared" ca="1" si="76"/>
        <v>123450</v>
      </c>
      <c r="B2511" s="50">
        <f t="shared" ca="1" si="77"/>
        <v>-155.8821220018356</v>
      </c>
      <c r="D2511" s="82"/>
      <c r="F2511" s="10"/>
      <c r="G2511" s="11"/>
    </row>
    <row r="2512" spans="1:7" x14ac:dyDescent="0.2">
      <c r="A2512" s="57">
        <f t="shared" ca="1" si="76"/>
        <v>123500</v>
      </c>
      <c r="B2512" s="50">
        <f t="shared" ca="1" si="77"/>
        <v>-157.03613063993902</v>
      </c>
      <c r="D2512" s="82"/>
      <c r="F2512" s="10"/>
      <c r="G2512" s="11"/>
    </row>
    <row r="2513" spans="1:7" x14ac:dyDescent="0.2">
      <c r="A2513" s="57">
        <f t="shared" ca="1" si="76"/>
        <v>123550</v>
      </c>
      <c r="B2513" s="50">
        <f t="shared" ca="1" si="77"/>
        <v>-158.22884819107605</v>
      </c>
      <c r="D2513" s="82"/>
      <c r="F2513" s="10"/>
      <c r="G2513" s="11"/>
    </row>
    <row r="2514" spans="1:7" x14ac:dyDescent="0.2">
      <c r="A2514" s="57">
        <f t="shared" ca="1" si="76"/>
        <v>123600</v>
      </c>
      <c r="B2514" s="50">
        <f t="shared" ca="1" si="77"/>
        <v>-159.46298600110373</v>
      </c>
      <c r="D2514" s="82"/>
      <c r="F2514" s="10"/>
      <c r="G2514" s="11"/>
    </row>
    <row r="2515" spans="1:7" x14ac:dyDescent="0.2">
      <c r="A2515" s="57">
        <f t="shared" ca="1" si="76"/>
        <v>123650</v>
      </c>
      <c r="B2515" s="50">
        <f t="shared" ca="1" si="77"/>
        <v>-160.74155132547898</v>
      </c>
      <c r="D2515" s="82"/>
      <c r="F2515" s="10"/>
      <c r="G2515" s="11"/>
    </row>
    <row r="2516" spans="1:7" x14ac:dyDescent="0.2">
      <c r="A2516" s="57">
        <f t="shared" ca="1" si="76"/>
        <v>123700</v>
      </c>
      <c r="B2516" s="50">
        <f t="shared" ca="1" si="77"/>
        <v>-162.06789201945597</v>
      </c>
      <c r="D2516" s="82"/>
      <c r="F2516" s="10"/>
      <c r="G2516" s="11"/>
    </row>
    <row r="2517" spans="1:7" x14ac:dyDescent="0.2">
      <c r="A2517" s="57">
        <f t="shared" ca="1" si="76"/>
        <v>123750</v>
      </c>
      <c r="B2517" s="50">
        <f t="shared" ca="1" si="77"/>
        <v>-163.44574999722437</v>
      </c>
      <c r="D2517" s="82"/>
      <c r="F2517" s="10"/>
      <c r="G2517" s="11"/>
    </row>
    <row r="2518" spans="1:7" x14ac:dyDescent="0.2">
      <c r="A2518" s="57">
        <f t="shared" ca="1" si="76"/>
        <v>123800</v>
      </c>
      <c r="B2518" s="50">
        <f t="shared" ca="1" si="77"/>
        <v>-164.87932560935744</v>
      </c>
      <c r="D2518" s="82"/>
      <c r="F2518" s="10"/>
      <c r="G2518" s="11"/>
    </row>
    <row r="2519" spans="1:7" x14ac:dyDescent="0.2">
      <c r="A2519" s="57">
        <f t="shared" ca="1" si="76"/>
        <v>123850</v>
      </c>
      <c r="B2519" s="50">
        <f t="shared" ca="1" si="77"/>
        <v>-166.37335572885607</v>
      </c>
      <c r="D2519" s="82"/>
      <c r="F2519" s="10"/>
      <c r="G2519" s="11"/>
    </row>
    <row r="2520" spans="1:7" x14ac:dyDescent="0.2">
      <c r="A2520" s="57">
        <f t="shared" ca="1" si="76"/>
        <v>123900</v>
      </c>
      <c r="B2520" s="50">
        <f t="shared" ca="1" si="77"/>
        <v>-167.93320920514429</v>
      </c>
      <c r="D2520" s="82"/>
      <c r="F2520" s="10"/>
      <c r="G2520" s="11"/>
    </row>
    <row r="2521" spans="1:7" x14ac:dyDescent="0.2">
      <c r="A2521" s="57">
        <f t="shared" ca="1" si="76"/>
        <v>123950</v>
      </c>
      <c r="B2521" s="50">
        <f t="shared" ca="1" si="77"/>
        <v>-169.56500453829648</v>
      </c>
      <c r="D2521" s="82"/>
      <c r="F2521" s="10"/>
      <c r="G2521" s="11"/>
    </row>
    <row r="2522" spans="1:7" x14ac:dyDescent="0.2">
      <c r="A2522" s="57">
        <f t="shared" ca="1" si="76"/>
        <v>124000</v>
      </c>
      <c r="B2522" s="50">
        <f t="shared" ca="1" si="77"/>
        <v>-171.27575628491894</v>
      </c>
      <c r="D2522" s="82"/>
      <c r="F2522" s="10"/>
      <c r="G2522" s="11"/>
    </row>
    <row r="2523" spans="1:7" x14ac:dyDescent="0.2">
      <c r="A2523" s="57">
        <f t="shared" ca="1" si="76"/>
        <v>124050</v>
      </c>
      <c r="B2523" s="50">
        <f t="shared" ca="1" si="77"/>
        <v>-173.07355904803418</v>
      </c>
      <c r="D2523" s="82"/>
      <c r="F2523" s="10"/>
      <c r="G2523" s="11"/>
    </row>
    <row r="2524" spans="1:7" x14ac:dyDescent="0.2">
      <c r="A2524" s="57">
        <f t="shared" ca="1" si="76"/>
        <v>124100</v>
      </c>
      <c r="B2524" s="50">
        <f t="shared" ca="1" si="77"/>
        <v>-174.96782125842387</v>
      </c>
      <c r="D2524" s="82"/>
      <c r="F2524" s="10"/>
      <c r="G2524" s="11"/>
    </row>
    <row r="2525" spans="1:7" x14ac:dyDescent="0.2">
      <c r="A2525" s="57">
        <f t="shared" ca="1" si="76"/>
        <v>124150</v>
      </c>
      <c r="B2525" s="50">
        <f t="shared" ca="1" si="77"/>
        <v>-176.96956584681632</v>
      </c>
      <c r="D2525" s="82"/>
      <c r="F2525" s="10"/>
      <c r="G2525" s="11"/>
    </row>
    <row r="2526" spans="1:7" x14ac:dyDescent="0.2">
      <c r="A2526" s="57">
        <f t="shared" ca="1" si="76"/>
        <v>124200</v>
      </c>
      <c r="B2526" s="50">
        <f t="shared" ca="1" si="77"/>
        <v>-179.09182217546595</v>
      </c>
      <c r="D2526" s="82"/>
      <c r="F2526" s="10"/>
      <c r="G2526" s="11"/>
    </row>
    <row r="2527" spans="1:7" x14ac:dyDescent="0.2">
      <c r="A2527" s="57">
        <f t="shared" ca="1" si="76"/>
        <v>124250</v>
      </c>
      <c r="B2527" s="50">
        <f t="shared" ca="1" si="77"/>
        <v>-181.35014462807462</v>
      </c>
      <c r="D2527" s="82"/>
      <c r="F2527" s="10"/>
      <c r="G2527" s="11"/>
    </row>
    <row r="2528" spans="1:7" x14ac:dyDescent="0.2">
      <c r="A2528" s="57">
        <f t="shared" ca="1" si="76"/>
        <v>124300</v>
      </c>
      <c r="B2528" s="50">
        <f t="shared" ca="1" si="77"/>
        <v>-183.76331039059329</v>
      </c>
      <c r="D2528" s="82"/>
      <c r="F2528" s="10"/>
      <c r="G2528" s="11"/>
    </row>
    <row r="2529" spans="1:7" x14ac:dyDescent="0.2">
      <c r="A2529" s="57">
        <f t="shared" ca="1" si="76"/>
        <v>124350</v>
      </c>
      <c r="B2529" s="50">
        <f t="shared" ca="1" si="77"/>
        <v>-186.35427627511712</v>
      </c>
      <c r="D2529" s="82"/>
      <c r="F2529" s="10"/>
      <c r="G2529" s="11"/>
    </row>
    <row r="2530" spans="1:7" x14ac:dyDescent="0.2">
      <c r="A2530" s="57">
        <f t="shared" ca="1" si="76"/>
        <v>124400</v>
      </c>
      <c r="B2530" s="50">
        <f t="shared" ca="1" si="77"/>
        <v>-189.15151930865346</v>
      </c>
      <c r="D2530" s="82"/>
      <c r="F2530" s="10"/>
      <c r="G2530" s="11"/>
    </row>
    <row r="2531" spans="1:7" x14ac:dyDescent="0.2">
      <c r="A2531" s="57">
        <f t="shared" ca="1" si="76"/>
        <v>124450</v>
      </c>
      <c r="B2531" s="50">
        <f t="shared" ca="1" si="77"/>
        <v>-192.19096202684227</v>
      </c>
      <c r="D2531" s="82"/>
      <c r="F2531" s="10"/>
      <c r="G2531" s="11"/>
    </row>
    <row r="2532" spans="1:7" x14ac:dyDescent="0.2">
      <c r="A2532" s="57">
        <f t="shared" ca="1" si="76"/>
        <v>124500</v>
      </c>
      <c r="B2532" s="50">
        <f t="shared" ca="1" si="77"/>
        <v>-195.5188179977668</v>
      </c>
      <c r="D2532" s="82"/>
      <c r="F2532" s="10"/>
      <c r="G2532" s="11"/>
    </row>
    <row r="2533" spans="1:7" x14ac:dyDescent="0.2">
      <c r="A2533" s="57">
        <f t="shared" ca="1" si="76"/>
        <v>124550</v>
      </c>
      <c r="B2533" s="50">
        <f t="shared" ca="1" si="77"/>
        <v>-199.1959417098584</v>
      </c>
      <c r="D2533" s="82"/>
      <c r="F2533" s="10"/>
      <c r="G2533" s="11"/>
    </row>
    <row r="2534" spans="1:7" x14ac:dyDescent="0.2">
      <c r="A2534" s="57">
        <f t="shared" ca="1" si="76"/>
        <v>124600</v>
      </c>
      <c r="B2534" s="50">
        <f t="shared" ca="1" si="77"/>
        <v>-203.3047512803451</v>
      </c>
      <c r="D2534" s="82"/>
      <c r="F2534" s="10"/>
      <c r="G2534" s="11"/>
    </row>
    <row r="2535" spans="1:7" x14ac:dyDescent="0.2">
      <c r="A2535" s="57">
        <f t="shared" ca="1" si="76"/>
        <v>124650</v>
      </c>
      <c r="B2535" s="50">
        <f t="shared" ca="1" si="77"/>
        <v>-207.96079811994346</v>
      </c>
      <c r="D2535" s="82"/>
      <c r="F2535" s="10"/>
      <c r="G2535" s="11"/>
    </row>
    <row r="2536" spans="1:7" x14ac:dyDescent="0.2">
      <c r="A2536" s="57">
        <f t="shared" ca="1" si="76"/>
        <v>124700</v>
      </c>
      <c r="B2536" s="50">
        <f t="shared" ca="1" si="77"/>
        <v>-213.33331567844297</v>
      </c>
      <c r="D2536" s="82"/>
      <c r="F2536" s="10"/>
      <c r="G2536" s="11"/>
    </row>
    <row r="2537" spans="1:7" x14ac:dyDescent="0.2">
      <c r="A2537" s="57">
        <f t="shared" ca="1" si="76"/>
        <v>124750</v>
      </c>
      <c r="B2537" s="50">
        <f t="shared" ca="1" si="77"/>
        <v>-219.68467305768803</v>
      </c>
      <c r="D2537" s="82"/>
      <c r="F2537" s="10"/>
      <c r="G2537" s="11"/>
    </row>
    <row r="2538" spans="1:7" x14ac:dyDescent="0.2">
      <c r="A2538" s="57">
        <f t="shared" ca="1" si="76"/>
        <v>124800</v>
      </c>
      <c r="B2538" s="50">
        <f t="shared" ca="1" si="77"/>
        <v>-227.45441510261975</v>
      </c>
      <c r="D2538" s="82"/>
      <c r="F2538" s="10"/>
      <c r="G2538" s="11"/>
    </row>
    <row r="2539" spans="1:7" x14ac:dyDescent="0.2">
      <c r="A2539" s="57">
        <f t="shared" ref="A2539:A2602" ca="1" si="78">OFFSET(A2539,-1,0)+f_stop/5000</f>
        <v>124850</v>
      </c>
      <c r="B2539" s="50">
        <f t="shared" ref="B2539:B2602" ca="1" si="79">20*LOG(ABS(   (1/f_dec*SIN(f_dec*$A2539/Fm*PI())/SIN($A2539/Fm*PI()))^(order-2) * (1/f_dec2*SIN(f_dec2*$A2539/Fm*PI())/SIN($A2539/Fm*PI())) *  (1/(f_dec*n_avg)*SIN((f_dec*n_avg)*$A2539/Fm*PI())/SIN($A2539/Fm*PI()))    ))</f>
        <v>-237.46653834663715</v>
      </c>
      <c r="D2539" s="82"/>
      <c r="F2539" s="10"/>
      <c r="G2539" s="11"/>
    </row>
    <row r="2540" spans="1:7" x14ac:dyDescent="0.2">
      <c r="A2540" s="57">
        <f t="shared" ca="1" si="78"/>
        <v>124900</v>
      </c>
      <c r="B2540" s="50">
        <f t="shared" ca="1" si="79"/>
        <v>-251.57094670045831</v>
      </c>
      <c r="D2540" s="82"/>
      <c r="F2540" s="10"/>
      <c r="G2540" s="11"/>
    </row>
    <row r="2541" spans="1:7" x14ac:dyDescent="0.2">
      <c r="A2541" s="57">
        <f t="shared" ca="1" si="78"/>
        <v>124950</v>
      </c>
      <c r="B2541" s="50">
        <f t="shared" ca="1" si="79"/>
        <v>-275.67053730066692</v>
      </c>
      <c r="D2541" s="82"/>
      <c r="F2541" s="10"/>
      <c r="G2541" s="11"/>
    </row>
    <row r="2542" spans="1:7" x14ac:dyDescent="0.2">
      <c r="A2542" s="57">
        <f t="shared" ca="1" si="78"/>
        <v>125000</v>
      </c>
      <c r="B2542" s="50">
        <f t="shared" ca="1" si="79"/>
        <v>-1316.5695033594702</v>
      </c>
      <c r="D2542" s="82"/>
      <c r="F2542" s="10"/>
      <c r="G2542" s="11"/>
    </row>
    <row r="2543" spans="1:7" x14ac:dyDescent="0.2">
      <c r="A2543" s="57">
        <f t="shared" ca="1" si="78"/>
        <v>125050</v>
      </c>
      <c r="B2543" s="50">
        <f t="shared" ca="1" si="79"/>
        <v>-275.70516916651013</v>
      </c>
      <c r="D2543" s="82"/>
    </row>
    <row r="2544" spans="1:7" x14ac:dyDescent="0.2">
      <c r="A2544" s="57">
        <f t="shared" ca="1" si="78"/>
        <v>125100</v>
      </c>
      <c r="B2544" s="50">
        <f t="shared" ca="1" si="79"/>
        <v>-251.64021044325852</v>
      </c>
      <c r="D2544" s="82"/>
    </row>
    <row r="2545" spans="1:4" x14ac:dyDescent="0.2">
      <c r="A2545" s="57">
        <f t="shared" ca="1" si="78"/>
        <v>125150</v>
      </c>
      <c r="B2545" s="50">
        <f t="shared" ca="1" si="79"/>
        <v>-237.57043398861612</v>
      </c>
      <c r="D2545" s="82"/>
    </row>
    <row r="2546" spans="1:4" x14ac:dyDescent="0.2">
      <c r="A2546" s="57">
        <f t="shared" ca="1" si="78"/>
        <v>125200</v>
      </c>
      <c r="B2546" s="50">
        <f t="shared" ca="1" si="79"/>
        <v>-227.59294267714608</v>
      </c>
      <c r="D2546" s="82"/>
    </row>
    <row r="2547" spans="1:4" x14ac:dyDescent="0.2">
      <c r="A2547" s="57">
        <f t="shared" ca="1" si="78"/>
        <v>125250</v>
      </c>
      <c r="B2547" s="50">
        <f t="shared" ca="1" si="79"/>
        <v>-219.85783260922949</v>
      </c>
      <c r="D2547" s="82"/>
    </row>
    <row r="2548" spans="1:4" x14ac:dyDescent="0.2">
      <c r="A2548" s="57">
        <f t="shared" ca="1" si="78"/>
        <v>125300</v>
      </c>
      <c r="B2548" s="50">
        <f t="shared" ca="1" si="79"/>
        <v>-213.54110726258952</v>
      </c>
      <c r="D2548" s="82"/>
    </row>
    <row r="2549" spans="1:4" x14ac:dyDescent="0.2">
      <c r="A2549" s="57">
        <f t="shared" ca="1" si="78"/>
        <v>125350</v>
      </c>
      <c r="B2549" s="50">
        <f t="shared" ca="1" si="79"/>
        <v>-208.20322180340486</v>
      </c>
      <c r="D2549" s="82"/>
    </row>
    <row r="2550" spans="1:4" x14ac:dyDescent="0.2">
      <c r="A2550" s="57">
        <f t="shared" ca="1" si="78"/>
        <v>125400</v>
      </c>
      <c r="B2550" s="50">
        <f t="shared" ca="1" si="79"/>
        <v>-203.58180714094274</v>
      </c>
      <c r="D2550" s="82"/>
    </row>
    <row r="2551" spans="1:4" x14ac:dyDescent="0.2">
      <c r="A2551" s="57">
        <f t="shared" ca="1" si="78"/>
        <v>125450</v>
      </c>
      <c r="B2551" s="50">
        <f t="shared" ca="1" si="79"/>
        <v>-199.50762983654189</v>
      </c>
      <c r="D2551" s="82"/>
    </row>
    <row r="2552" spans="1:4" x14ac:dyDescent="0.2">
      <c r="A2552" s="57">
        <f t="shared" ca="1" si="78"/>
        <v>125500</v>
      </c>
      <c r="B2552" s="50">
        <f t="shared" ca="1" si="79"/>
        <v>-195.8651384905981</v>
      </c>
      <c r="D2552" s="82"/>
    </row>
    <row r="2553" spans="1:4" x14ac:dyDescent="0.2">
      <c r="A2553" s="57">
        <f t="shared" ca="1" si="78"/>
        <v>125550</v>
      </c>
      <c r="B2553" s="50">
        <f t="shared" ca="1" si="79"/>
        <v>-192.5719149970036</v>
      </c>
      <c r="D2553" s="82"/>
    </row>
    <row r="2554" spans="1:4" x14ac:dyDescent="0.2">
      <c r="A2554" s="57">
        <f t="shared" ca="1" si="78"/>
        <v>125600</v>
      </c>
      <c r="B2554" s="50">
        <f t="shared" ca="1" si="79"/>
        <v>-189.56710487844717</v>
      </c>
      <c r="D2554" s="82"/>
    </row>
    <row r="2555" spans="1:4" x14ac:dyDescent="0.2">
      <c r="A2555" s="57">
        <f t="shared" ca="1" si="78"/>
        <v>125650</v>
      </c>
      <c r="B2555" s="50">
        <f t="shared" ca="1" si="79"/>
        <v>-186.8044945779609</v>
      </c>
      <c r="D2555" s="82"/>
    </row>
    <row r="2556" spans="1:4" x14ac:dyDescent="0.2">
      <c r="A2556" s="57">
        <f t="shared" ca="1" si="78"/>
        <v>125700</v>
      </c>
      <c r="B2556" s="50">
        <f t="shared" ca="1" si="79"/>
        <v>-184.24816157103015</v>
      </c>
      <c r="D2556" s="82"/>
    </row>
    <row r="2557" spans="1:4" x14ac:dyDescent="0.2">
      <c r="A2557" s="57">
        <f t="shared" ca="1" si="78"/>
        <v>125750</v>
      </c>
      <c r="B2557" s="50">
        <f t="shared" ca="1" si="79"/>
        <v>-181.86962884176364</v>
      </c>
      <c r="D2557" s="82"/>
    </row>
    <row r="2558" spans="1:4" x14ac:dyDescent="0.2">
      <c r="A2558" s="57">
        <f t="shared" ca="1" si="78"/>
        <v>125800</v>
      </c>
      <c r="B2558" s="50">
        <f t="shared" ca="1" si="79"/>
        <v>-179.64593958918712</v>
      </c>
      <c r="D2558" s="82"/>
    </row>
    <row r="2559" spans="1:4" x14ac:dyDescent="0.2">
      <c r="A2559" s="57">
        <f t="shared" ca="1" si="78"/>
        <v>125850</v>
      </c>
      <c r="B2559" s="50">
        <f t="shared" ca="1" si="79"/>
        <v>-177.55831663847101</v>
      </c>
      <c r="D2559" s="82"/>
    </row>
    <row r="2560" spans="1:4" x14ac:dyDescent="0.2">
      <c r="A2560" s="57">
        <f t="shared" ca="1" si="78"/>
        <v>125900</v>
      </c>
      <c r="B2560" s="50">
        <f t="shared" ca="1" si="79"/>
        <v>-175.59120561703182</v>
      </c>
      <c r="D2560" s="82"/>
    </row>
    <row r="2561" spans="1:4" x14ac:dyDescent="0.2">
      <c r="A2561" s="57">
        <f t="shared" ca="1" si="78"/>
        <v>125950</v>
      </c>
      <c r="B2561" s="50">
        <f t="shared" ca="1" si="79"/>
        <v>-173.73157717373863</v>
      </c>
      <c r="D2561" s="82"/>
    </row>
    <row r="2562" spans="1:4" x14ac:dyDescent="0.2">
      <c r="A2562" s="57">
        <f t="shared" ca="1" si="78"/>
        <v>126000</v>
      </c>
      <c r="B2562" s="50">
        <f t="shared" ca="1" si="79"/>
        <v>-171.96840838898382</v>
      </c>
      <c r="D2562" s="82"/>
    </row>
    <row r="2563" spans="1:4" x14ac:dyDescent="0.2">
      <c r="A2563" s="57">
        <f t="shared" ca="1" si="78"/>
        <v>126050</v>
      </c>
      <c r="B2563" s="50">
        <f t="shared" ca="1" si="79"/>
        <v>-170.29229084310768</v>
      </c>
      <c r="D2563" s="82"/>
    </row>
    <row r="2564" spans="1:4" x14ac:dyDescent="0.2">
      <c r="A2564" s="57">
        <f t="shared" ca="1" si="78"/>
        <v>126100</v>
      </c>
      <c r="B2564" s="50">
        <f t="shared" ca="1" si="79"/>
        <v>-168.69512994421004</v>
      </c>
      <c r="D2564" s="82"/>
    </row>
    <row r="2565" spans="1:4" x14ac:dyDescent="0.2">
      <c r="A2565" s="57">
        <f t="shared" ca="1" si="78"/>
        <v>126150</v>
      </c>
      <c r="B2565" s="50">
        <f t="shared" ca="1" si="79"/>
        <v>-167.16991114680749</v>
      </c>
      <c r="D2565" s="82"/>
    </row>
    <row r="2566" spans="1:4" x14ac:dyDescent="0.2">
      <c r="A2566" s="57">
        <f t="shared" ca="1" si="78"/>
        <v>126200</v>
      </c>
      <c r="B2566" s="50">
        <f t="shared" ca="1" si="79"/>
        <v>-165.7105159619488</v>
      </c>
      <c r="D2566" s="82"/>
    </row>
    <row r="2567" spans="1:4" x14ac:dyDescent="0.2">
      <c r="A2567" s="57">
        <f t="shared" ca="1" si="78"/>
        <v>126250</v>
      </c>
      <c r="B2567" s="50">
        <f t="shared" ca="1" si="79"/>
        <v>-164.31157555133382</v>
      </c>
      <c r="D2567" s="82"/>
    </row>
    <row r="2568" spans="1:4" x14ac:dyDescent="0.2">
      <c r="A2568" s="57">
        <f t="shared" ca="1" si="78"/>
        <v>126300</v>
      </c>
      <c r="B2568" s="50">
        <f t="shared" ca="1" si="79"/>
        <v>-162.96835305308591</v>
      </c>
      <c r="D2568" s="82"/>
    </row>
    <row r="2569" spans="1:4" x14ac:dyDescent="0.2">
      <c r="A2569" s="57">
        <f t="shared" ca="1" si="78"/>
        <v>126350</v>
      </c>
      <c r="B2569" s="50">
        <f t="shared" ca="1" si="79"/>
        <v>-161.67664812775655</v>
      </c>
      <c r="D2569" s="82"/>
    </row>
    <row r="2570" spans="1:4" x14ac:dyDescent="0.2">
      <c r="A2570" s="57">
        <f t="shared" ca="1" si="78"/>
        <v>126400</v>
      </c>
      <c r="B2570" s="50">
        <f t="shared" ca="1" si="79"/>
        <v>-160.43271887228116</v>
      </c>
      <c r="D2570" s="82"/>
    </row>
    <row r="2571" spans="1:4" x14ac:dyDescent="0.2">
      <c r="A2571" s="57">
        <f t="shared" ca="1" si="78"/>
        <v>126450</v>
      </c>
      <c r="B2571" s="50">
        <f t="shared" ca="1" si="79"/>
        <v>-159.23321744253266</v>
      </c>
      <c r="D2571" s="82"/>
    </row>
    <row r="2572" spans="1:4" x14ac:dyDescent="0.2">
      <c r="A2572" s="57">
        <f t="shared" ca="1" si="78"/>
        <v>126500</v>
      </c>
      <c r="B2572" s="50">
        <f t="shared" ca="1" si="79"/>
        <v>-158.07513659417941</v>
      </c>
      <c r="D2572" s="82"/>
    </row>
    <row r="2573" spans="1:4" x14ac:dyDescent="0.2">
      <c r="A2573" s="57">
        <f t="shared" ca="1" si="78"/>
        <v>126550</v>
      </c>
      <c r="B2573" s="50">
        <f t="shared" ca="1" si="79"/>
        <v>-156.95576499249202</v>
      </c>
      <c r="D2573" s="82"/>
    </row>
    <row r="2574" spans="1:4" x14ac:dyDescent="0.2">
      <c r="A2574" s="57">
        <f t="shared" ca="1" si="78"/>
        <v>126600</v>
      </c>
      <c r="B2574" s="50">
        <f t="shared" ca="1" si="79"/>
        <v>-155.8726496197267</v>
      </c>
      <c r="D2574" s="82"/>
    </row>
    <row r="2575" spans="1:4" x14ac:dyDescent="0.2">
      <c r="A2575" s="57">
        <f t="shared" ca="1" si="78"/>
        <v>126650</v>
      </c>
      <c r="B2575" s="50">
        <f t="shared" ca="1" si="79"/>
        <v>-154.82356396896418</v>
      </c>
      <c r="D2575" s="82"/>
    </row>
    <row r="2576" spans="1:4" x14ac:dyDescent="0.2">
      <c r="A2576" s="57">
        <f t="shared" ca="1" si="78"/>
        <v>126700</v>
      </c>
      <c r="B2576" s="50">
        <f t="shared" ca="1" si="79"/>
        <v>-153.8064809874331</v>
      </c>
      <c r="D2576" s="82"/>
    </row>
    <row r="2577" spans="1:4" x14ac:dyDescent="0.2">
      <c r="A2577" s="57">
        <f t="shared" ca="1" si="78"/>
        <v>126750</v>
      </c>
      <c r="B2577" s="50">
        <f t="shared" ca="1" si="79"/>
        <v>-152.81954994286545</v>
      </c>
      <c r="D2577" s="82"/>
    </row>
    <row r="2578" spans="1:4" x14ac:dyDescent="0.2">
      <c r="A2578" s="57">
        <f t="shared" ca="1" si="78"/>
        <v>126800</v>
      </c>
      <c r="B2578" s="50">
        <f t="shared" ca="1" si="79"/>
        <v>-151.86107654951354</v>
      </c>
      <c r="D2578" s="82"/>
    </row>
    <row r="2579" spans="1:4" x14ac:dyDescent="0.2">
      <c r="A2579" s="57">
        <f t="shared" ca="1" si="78"/>
        <v>126850</v>
      </c>
      <c r="B2579" s="50">
        <f t="shared" ca="1" si="79"/>
        <v>-150.92950581772666</v>
      </c>
      <c r="D2579" s="82"/>
    </row>
    <row r="2580" spans="1:4" x14ac:dyDescent="0.2">
      <c r="A2580" s="57">
        <f t="shared" ca="1" si="78"/>
        <v>126900</v>
      </c>
      <c r="B2580" s="50">
        <f t="shared" ca="1" si="79"/>
        <v>-150.02340719112482</v>
      </c>
      <c r="D2580" s="82"/>
    </row>
    <row r="2581" spans="1:4" x14ac:dyDescent="0.2">
      <c r="A2581" s="57">
        <f t="shared" ca="1" si="78"/>
        <v>126950</v>
      </c>
      <c r="B2581" s="50">
        <f t="shared" ca="1" si="79"/>
        <v>-149.14146161471052</v>
      </c>
      <c r="D2581" s="82"/>
    </row>
    <row r="2582" spans="1:4" x14ac:dyDescent="0.2">
      <c r="A2582" s="57">
        <f t="shared" ca="1" si="78"/>
        <v>127000</v>
      </c>
      <c r="B2582" s="50">
        <f t="shared" ca="1" si="79"/>
        <v>-148.28245024048411</v>
      </c>
      <c r="D2582" s="82"/>
    </row>
    <row r="2583" spans="1:4" x14ac:dyDescent="0.2">
      <c r="A2583" s="57">
        <f t="shared" ca="1" si="78"/>
        <v>127050</v>
      </c>
      <c r="B2583" s="50">
        <f t="shared" ca="1" si="79"/>
        <v>-147.4452445278877</v>
      </c>
      <c r="D2583" s="82"/>
    </row>
    <row r="2584" spans="1:4" x14ac:dyDescent="0.2">
      <c r="A2584" s="57">
        <f t="shared" ca="1" si="78"/>
        <v>127100</v>
      </c>
      <c r="B2584" s="50">
        <f t="shared" ca="1" si="79"/>
        <v>-146.62879753733296</v>
      </c>
      <c r="D2584" s="82"/>
    </row>
    <row r="2585" spans="1:4" x14ac:dyDescent="0.2">
      <c r="A2585" s="57">
        <f t="shared" ca="1" si="78"/>
        <v>127150</v>
      </c>
      <c r="B2585" s="50">
        <f t="shared" ca="1" si="79"/>
        <v>-145.83213624832209</v>
      </c>
      <c r="D2585" s="82"/>
    </row>
    <row r="2586" spans="1:4" x14ac:dyDescent="0.2">
      <c r="A2586" s="57">
        <f t="shared" ca="1" si="78"/>
        <v>127200</v>
      </c>
      <c r="B2586" s="50">
        <f t="shared" ca="1" si="79"/>
        <v>-145.05435476079413</v>
      </c>
      <c r="D2586" s="82"/>
    </row>
    <row r="2587" spans="1:4" x14ac:dyDescent="0.2">
      <c r="A2587" s="57">
        <f t="shared" ca="1" si="78"/>
        <v>127250</v>
      </c>
      <c r="B2587" s="50">
        <f t="shared" ca="1" si="79"/>
        <v>-144.29460826056467</v>
      </c>
      <c r="D2587" s="82"/>
    </row>
    <row r="2588" spans="1:4" x14ac:dyDescent="0.2">
      <c r="A2588" s="57">
        <f t="shared" ca="1" si="78"/>
        <v>127300</v>
      </c>
      <c r="B2588" s="50">
        <f t="shared" ca="1" si="79"/>
        <v>-143.55210764807916</v>
      </c>
      <c r="D2588" s="82"/>
    </row>
    <row r="2589" spans="1:4" x14ac:dyDescent="0.2">
      <c r="A2589" s="57">
        <f t="shared" ca="1" si="78"/>
        <v>127350</v>
      </c>
      <c r="B2589" s="50">
        <f t="shared" ca="1" si="79"/>
        <v>-142.82611474485864</v>
      </c>
      <c r="D2589" s="82"/>
    </row>
    <row r="2590" spans="1:4" x14ac:dyDescent="0.2">
      <c r="A2590" s="57">
        <f t="shared" ca="1" si="78"/>
        <v>127400</v>
      </c>
      <c r="B2590" s="50">
        <f t="shared" ca="1" si="79"/>
        <v>-142.11593800464851</v>
      </c>
      <c r="D2590" s="82"/>
    </row>
    <row r="2591" spans="1:4" x14ac:dyDescent="0.2">
      <c r="A2591" s="57">
        <f t="shared" ca="1" si="78"/>
        <v>127450</v>
      </c>
      <c r="B2591" s="50">
        <f t="shared" ca="1" si="79"/>
        <v>-141.42092866681907</v>
      </c>
      <c r="D2591" s="82"/>
    </row>
    <row r="2592" spans="1:4" x14ac:dyDescent="0.2">
      <c r="A2592" s="57">
        <f t="shared" ca="1" si="78"/>
        <v>127500</v>
      </c>
      <c r="B2592" s="50">
        <f t="shared" ca="1" si="79"/>
        <v>-140.74047729839003</v>
      </c>
      <c r="D2592" s="82"/>
    </row>
    <row r="2593" spans="1:4" x14ac:dyDescent="0.2">
      <c r="A2593" s="57">
        <f t="shared" ca="1" si="78"/>
        <v>127550</v>
      </c>
      <c r="B2593" s="50">
        <f t="shared" ca="1" si="79"/>
        <v>-140.07401067850498</v>
      </c>
      <c r="D2593" s="82"/>
    </row>
    <row r="2594" spans="1:4" x14ac:dyDescent="0.2">
      <c r="A2594" s="57">
        <f t="shared" ca="1" si="78"/>
        <v>127600</v>
      </c>
      <c r="B2594" s="50">
        <f t="shared" ca="1" si="79"/>
        <v>-139.42098898544154</v>
      </c>
      <c r="D2594" s="82"/>
    </row>
    <row r="2595" spans="1:4" x14ac:dyDescent="0.2">
      <c r="A2595" s="57">
        <f t="shared" ca="1" si="78"/>
        <v>127650</v>
      </c>
      <c r="B2595" s="50">
        <f t="shared" ca="1" si="79"/>
        <v>-138.780903251577</v>
      </c>
      <c r="D2595" s="82"/>
    </row>
    <row r="2596" spans="1:4" x14ac:dyDescent="0.2">
      <c r="A2596" s="57">
        <f t="shared" ca="1" si="78"/>
        <v>127700</v>
      </c>
      <c r="B2596" s="50">
        <f t="shared" ca="1" si="79"/>
        <v>-138.15327305625334</v>
      </c>
      <c r="D2596" s="82"/>
    </row>
    <row r="2597" spans="1:4" x14ac:dyDescent="0.2">
      <c r="A2597" s="57">
        <f t="shared" ca="1" si="78"/>
        <v>127750</v>
      </c>
      <c r="B2597" s="50">
        <f t="shared" ca="1" si="79"/>
        <v>-137.53764443033961</v>
      </c>
      <c r="D2597" s="82"/>
    </row>
    <row r="2598" spans="1:4" x14ac:dyDescent="0.2">
      <c r="A2598" s="57">
        <f t="shared" ca="1" si="78"/>
        <v>127800</v>
      </c>
      <c r="B2598" s="50">
        <f t="shared" ca="1" si="79"/>
        <v>-136.93358794960881</v>
      </c>
      <c r="D2598" s="82"/>
    </row>
    <row r="2599" spans="1:4" x14ac:dyDescent="0.2">
      <c r="A2599" s="57">
        <f t="shared" ca="1" si="78"/>
        <v>127850</v>
      </c>
      <c r="B2599" s="50">
        <f t="shared" ca="1" si="79"/>
        <v>-136.34069699686836</v>
      </c>
      <c r="D2599" s="82"/>
    </row>
    <row r="2600" spans="1:4" x14ac:dyDescent="0.2">
      <c r="A2600" s="57">
        <f t="shared" ca="1" si="78"/>
        <v>127900</v>
      </c>
      <c r="B2600" s="50">
        <f t="shared" ca="1" si="79"/>
        <v>-135.75858617523403</v>
      </c>
      <c r="D2600" s="82"/>
    </row>
    <row r="2601" spans="1:4" x14ac:dyDescent="0.2">
      <c r="A2601" s="57">
        <f t="shared" ca="1" si="78"/>
        <v>127950</v>
      </c>
      <c r="B2601" s="50">
        <f t="shared" ca="1" si="79"/>
        <v>-135.18688985704404</v>
      </c>
      <c r="D2601" s="82"/>
    </row>
    <row r="2602" spans="1:4" x14ac:dyDescent="0.2">
      <c r="A2602" s="57">
        <f t="shared" ca="1" si="78"/>
        <v>128000</v>
      </c>
      <c r="B2602" s="50">
        <f t="shared" ca="1" si="79"/>
        <v>-134.62526085472771</v>
      </c>
      <c r="D2602" s="82"/>
    </row>
    <row r="2603" spans="1:4" x14ac:dyDescent="0.2">
      <c r="A2603" s="57">
        <f t="shared" ref="A2603:A2666" ca="1" si="80">OFFSET(A2603,-1,0)+f_stop/5000</f>
        <v>128050</v>
      </c>
      <c r="B2603" s="50">
        <f t="shared" ref="B2603:B2666" ca="1" si="81">20*LOG(ABS(   (1/f_dec*SIN(f_dec*$A2603/Fm*PI())/SIN($A2603/Fm*PI()))^(order-2) * (1/f_dec2*SIN(f_dec2*$A2603/Fm*PI())/SIN($A2603/Fm*PI())) *  (1/(f_dec*n_avg)*SIN((f_dec*n_avg)*$A2603/Fm*PI())/SIN($A2603/Fm*PI()))    ))</f>
        <v>-134.07336920153938</v>
      </c>
      <c r="D2603" s="82"/>
    </row>
    <row r="2604" spans="1:4" x14ac:dyDescent="0.2">
      <c r="A2604" s="57">
        <f t="shared" ca="1" si="80"/>
        <v>128100</v>
      </c>
      <c r="B2604" s="50">
        <f t="shared" ca="1" si="81"/>
        <v>-133.53090103143148</v>
      </c>
      <c r="D2604" s="82"/>
    </row>
    <row r="2605" spans="1:4" x14ac:dyDescent="0.2">
      <c r="A2605" s="57">
        <f t="shared" ca="1" si="80"/>
        <v>128150</v>
      </c>
      <c r="B2605" s="50">
        <f t="shared" ca="1" si="81"/>
        <v>-132.99755754855056</v>
      </c>
      <c r="D2605" s="82"/>
    </row>
    <row r="2606" spans="1:4" x14ac:dyDescent="0.2">
      <c r="A2606" s="57">
        <f t="shared" ca="1" si="80"/>
        <v>128200</v>
      </c>
      <c r="B2606" s="50">
        <f t="shared" ca="1" si="81"/>
        <v>-132.47305407788556</v>
      </c>
      <c r="D2606" s="82"/>
    </row>
    <row r="2607" spans="1:4" x14ac:dyDescent="0.2">
      <c r="A2607" s="57">
        <f t="shared" ca="1" si="80"/>
        <v>128250</v>
      </c>
      <c r="B2607" s="50">
        <f t="shared" ca="1" si="81"/>
        <v>-131.9571191895206</v>
      </c>
      <c r="D2607" s="82"/>
    </row>
    <row r="2608" spans="1:4" x14ac:dyDescent="0.2">
      <c r="A2608" s="57">
        <f t="shared" ca="1" si="80"/>
        <v>128300</v>
      </c>
      <c r="B2608" s="50">
        <f t="shared" ca="1" si="81"/>
        <v>-131.44949388974311</v>
      </c>
      <c r="D2608" s="82"/>
    </row>
    <row r="2609" spans="1:4" x14ac:dyDescent="0.2">
      <c r="A2609" s="57">
        <f t="shared" ca="1" si="80"/>
        <v>128350</v>
      </c>
      <c r="B2609" s="50">
        <f t="shared" ca="1" si="81"/>
        <v>-130.94993087298238</v>
      </c>
      <c r="D2609" s="82"/>
    </row>
    <row r="2610" spans="1:4" x14ac:dyDescent="0.2">
      <c r="A2610" s="57">
        <f t="shared" ca="1" si="80"/>
        <v>128400</v>
      </c>
      <c r="B2610" s="50">
        <f t="shared" ca="1" si="81"/>
        <v>-130.45819382916437</v>
      </c>
      <c r="D2610" s="82"/>
    </row>
    <row r="2611" spans="1:4" x14ac:dyDescent="0.2">
      <c r="A2611" s="57">
        <f t="shared" ca="1" si="80"/>
        <v>128450</v>
      </c>
      <c r="B2611" s="50">
        <f t="shared" ca="1" si="81"/>
        <v>-129.97405680163081</v>
      </c>
      <c r="D2611" s="82"/>
    </row>
    <row r="2612" spans="1:4" x14ac:dyDescent="0.2">
      <c r="A2612" s="57">
        <f t="shared" ca="1" si="80"/>
        <v>128500</v>
      </c>
      <c r="B2612" s="50">
        <f t="shared" ca="1" si="81"/>
        <v>-129.49730359125715</v>
      </c>
      <c r="D2612" s="82"/>
    </row>
    <row r="2613" spans="1:4" x14ac:dyDescent="0.2">
      <c r="A2613" s="57">
        <f t="shared" ca="1" si="80"/>
        <v>128550</v>
      </c>
      <c r="B2613" s="50">
        <f t="shared" ca="1" si="81"/>
        <v>-129.02772720283446</v>
      </c>
      <c r="D2613" s="82"/>
    </row>
    <row r="2614" spans="1:4" x14ac:dyDescent="0.2">
      <c r="A2614" s="57">
        <f t="shared" ca="1" si="80"/>
        <v>128600</v>
      </c>
      <c r="B2614" s="50">
        <f t="shared" ca="1" si="81"/>
        <v>-128.5651293301724</v>
      </c>
      <c r="D2614" s="82"/>
    </row>
    <row r="2615" spans="1:4" x14ac:dyDescent="0.2">
      <c r="A2615" s="57">
        <f t="shared" ca="1" si="80"/>
        <v>128650</v>
      </c>
      <c r="B2615" s="50">
        <f t="shared" ca="1" si="81"/>
        <v>-128.10931987671398</v>
      </c>
      <c r="D2615" s="82"/>
    </row>
    <row r="2616" spans="1:4" x14ac:dyDescent="0.2">
      <c r="A2616" s="57">
        <f t="shared" ca="1" si="80"/>
        <v>128700</v>
      </c>
      <c r="B2616" s="50">
        <f t="shared" ca="1" si="81"/>
        <v>-127.66011650876594</v>
      </c>
      <c r="D2616" s="82"/>
    </row>
    <row r="2617" spans="1:4" x14ac:dyDescent="0.2">
      <c r="A2617" s="57">
        <f t="shared" ca="1" si="80"/>
        <v>128750</v>
      </c>
      <c r="B2617" s="50">
        <f t="shared" ca="1" si="81"/>
        <v>-127.21734423871735</v>
      </c>
      <c r="D2617" s="82"/>
    </row>
    <row r="2618" spans="1:4" x14ac:dyDescent="0.2">
      <c r="A2618" s="57">
        <f t="shared" ca="1" si="80"/>
        <v>128800</v>
      </c>
      <c r="B2618" s="50">
        <f t="shared" ca="1" si="81"/>
        <v>-126.78083503586038</v>
      </c>
      <c r="D2618" s="82"/>
    </row>
    <row r="2619" spans="1:4" x14ac:dyDescent="0.2">
      <c r="A2619" s="57">
        <f t="shared" ca="1" si="80"/>
        <v>128850</v>
      </c>
      <c r="B2619" s="50">
        <f t="shared" ca="1" si="81"/>
        <v>-126.35042746265196</v>
      </c>
      <c r="D2619" s="82"/>
    </row>
    <row r="2620" spans="1:4" x14ac:dyDescent="0.2">
      <c r="A2620" s="57">
        <f t="shared" ca="1" si="80"/>
        <v>128900</v>
      </c>
      <c r="B2620" s="50">
        <f t="shared" ca="1" si="81"/>
        <v>-125.92596633444437</v>
      </c>
      <c r="D2620" s="82"/>
    </row>
    <row r="2621" spans="1:4" x14ac:dyDescent="0.2">
      <c r="A2621" s="57">
        <f t="shared" ca="1" si="80"/>
        <v>128950</v>
      </c>
      <c r="B2621" s="50">
        <f t="shared" ca="1" si="81"/>
        <v>-125.50730240088973</v>
      </c>
      <c r="D2621" s="82"/>
    </row>
    <row r="2622" spans="1:4" x14ac:dyDescent="0.2">
      <c r="A2622" s="57">
        <f t="shared" ca="1" si="80"/>
        <v>129000</v>
      </c>
      <c r="B2622" s="50">
        <f t="shared" ca="1" si="81"/>
        <v>-125.09429204738601</v>
      </c>
      <c r="D2622" s="82"/>
    </row>
    <row r="2623" spans="1:4" x14ac:dyDescent="0.2">
      <c r="A2623" s="57">
        <f t="shared" ca="1" si="80"/>
        <v>129050</v>
      </c>
      <c r="B2623" s="50">
        <f t="shared" ca="1" si="81"/>
        <v>-124.6867970150663</v>
      </c>
      <c r="D2623" s="82"/>
    </row>
    <row r="2624" spans="1:4" x14ac:dyDescent="0.2">
      <c r="A2624" s="57">
        <f t="shared" ca="1" si="80"/>
        <v>129100</v>
      </c>
      <c r="B2624" s="50">
        <f t="shared" ca="1" si="81"/>
        <v>-124.28468413796986</v>
      </c>
      <c r="D2624" s="82"/>
    </row>
    <row r="2625" spans="1:4" x14ac:dyDescent="0.2">
      <c r="A2625" s="57">
        <f t="shared" ca="1" si="80"/>
        <v>129150</v>
      </c>
      <c r="B2625" s="50">
        <f t="shared" ca="1" si="81"/>
        <v>-123.88782509614282</v>
      </c>
      <c r="D2625" s="82"/>
    </row>
    <row r="2626" spans="1:4" x14ac:dyDescent="0.2">
      <c r="A2626" s="57">
        <f t="shared" ca="1" si="80"/>
        <v>129200</v>
      </c>
      <c r="B2626" s="50">
        <f t="shared" ca="1" si="81"/>
        <v>-123.49609618352459</v>
      </c>
      <c r="D2626" s="82"/>
    </row>
    <row r="2627" spans="1:4" x14ac:dyDescent="0.2">
      <c r="A2627" s="57">
        <f t="shared" ca="1" si="80"/>
        <v>129250</v>
      </c>
      <c r="B2627" s="50">
        <f t="shared" ca="1" si="81"/>
        <v>-123.10937808957124</v>
      </c>
      <c r="D2627" s="82"/>
    </row>
    <row r="2628" spans="1:4" x14ac:dyDescent="0.2">
      <c r="A2628" s="57">
        <f t="shared" ca="1" si="80"/>
        <v>129300</v>
      </c>
      <c r="B2628" s="50">
        <f t="shared" ca="1" si="81"/>
        <v>-122.72755569364821</v>
      </c>
      <c r="D2628" s="82"/>
    </row>
    <row r="2629" spans="1:4" x14ac:dyDescent="0.2">
      <c r="A2629" s="57">
        <f t="shared" ca="1" si="80"/>
        <v>129350</v>
      </c>
      <c r="B2629" s="50">
        <f t="shared" ca="1" si="81"/>
        <v>-122.35051787131113</v>
      </c>
      <c r="D2629" s="82"/>
    </row>
    <row r="2630" spans="1:4" x14ac:dyDescent="0.2">
      <c r="A2630" s="57">
        <f t="shared" ca="1" si="80"/>
        <v>129400</v>
      </c>
      <c r="B2630" s="50">
        <f t="shared" ca="1" si="81"/>
        <v>-121.9781573116563</v>
      </c>
      <c r="D2630" s="82"/>
    </row>
    <row r="2631" spans="1:4" x14ac:dyDescent="0.2">
      <c r="A2631" s="57">
        <f t="shared" ca="1" si="80"/>
        <v>129450</v>
      </c>
      <c r="B2631" s="50">
        <f t="shared" ca="1" si="81"/>
        <v>-121.6103703449912</v>
      </c>
      <c r="D2631" s="82"/>
    </row>
    <row r="2632" spans="1:4" x14ac:dyDescent="0.2">
      <c r="A2632" s="57">
        <f t="shared" ca="1" si="80"/>
        <v>129500</v>
      </c>
      <c r="B2632" s="50">
        <f t="shared" ca="1" si="81"/>
        <v>-121.24705678013447</v>
      </c>
      <c r="D2632" s="82"/>
    </row>
    <row r="2633" spans="1:4" x14ac:dyDescent="0.2">
      <c r="A2633" s="57">
        <f t="shared" ca="1" si="80"/>
        <v>129550</v>
      </c>
      <c r="B2633" s="50">
        <f t="shared" ca="1" si="81"/>
        <v>-120.88811975070305</v>
      </c>
      <c r="D2633" s="82"/>
    </row>
    <row r="2634" spans="1:4" x14ac:dyDescent="0.2">
      <c r="A2634" s="57">
        <f t="shared" ca="1" si="80"/>
        <v>129600</v>
      </c>
      <c r="B2634" s="50">
        <f t="shared" ca="1" si="81"/>
        <v>-120.53346556980239</v>
      </c>
      <c r="D2634" s="82"/>
    </row>
    <row r="2635" spans="1:4" x14ac:dyDescent="0.2">
      <c r="A2635" s="57">
        <f t="shared" ca="1" si="80"/>
        <v>129650</v>
      </c>
      <c r="B2635" s="50">
        <f t="shared" ca="1" si="81"/>
        <v>-120.18300359257054</v>
      </c>
      <c r="D2635" s="82"/>
    </row>
    <row r="2636" spans="1:4" x14ac:dyDescent="0.2">
      <c r="A2636" s="57">
        <f t="shared" ca="1" si="80"/>
        <v>129700</v>
      </c>
      <c r="B2636" s="50">
        <f t="shared" ca="1" si="81"/>
        <v>-119.83664608607363</v>
      </c>
      <c r="D2636" s="82"/>
    </row>
    <row r="2637" spans="1:4" x14ac:dyDescent="0.2">
      <c r="A2637" s="57">
        <f t="shared" ca="1" si="80"/>
        <v>129750</v>
      </c>
      <c r="B2637" s="50">
        <f t="shared" ca="1" si="81"/>
        <v>-119.49430810608698</v>
      </c>
      <c r="D2637" s="82"/>
    </row>
    <row r="2638" spans="1:4" x14ac:dyDescent="0.2">
      <c r="A2638" s="57">
        <f t="shared" ca="1" si="80"/>
        <v>129800</v>
      </c>
      <c r="B2638" s="50">
        <f t="shared" ca="1" si="81"/>
        <v>-119.15590738032576</v>
      </c>
      <c r="D2638" s="82"/>
    </row>
    <row r="2639" spans="1:4" x14ac:dyDescent="0.2">
      <c r="A2639" s="57">
        <f t="shared" ca="1" si="80"/>
        <v>129850</v>
      </c>
      <c r="B2639" s="50">
        <f t="shared" ca="1" si="81"/>
        <v>-118.82136419772866</v>
      </c>
      <c r="D2639" s="82"/>
    </row>
    <row r="2640" spans="1:4" x14ac:dyDescent="0.2">
      <c r="A2640" s="57">
        <f t="shared" ca="1" si="80"/>
        <v>129900</v>
      </c>
      <c r="B2640" s="50">
        <f t="shared" ca="1" si="81"/>
        <v>-118.490601303419</v>
      </c>
      <c r="D2640" s="82"/>
    </row>
    <row r="2641" spans="1:4" x14ac:dyDescent="0.2">
      <c r="A2641" s="57">
        <f t="shared" ca="1" si="80"/>
        <v>129950</v>
      </c>
      <c r="B2641" s="50">
        <f t="shared" ca="1" si="81"/>
        <v>-118.16354379899805</v>
      </c>
      <c r="D2641" s="82"/>
    </row>
    <row r="2642" spans="1:4" x14ac:dyDescent="0.2">
      <c r="A2642" s="57">
        <f t="shared" ca="1" si="80"/>
        <v>130000</v>
      </c>
      <c r="B2642" s="50">
        <f t="shared" ca="1" si="81"/>
        <v>-117.84011904785049</v>
      </c>
      <c r="D2642" s="82"/>
    </row>
    <row r="2643" spans="1:4" x14ac:dyDescent="0.2">
      <c r="A2643" s="57">
        <f t="shared" ca="1" si="80"/>
        <v>130050</v>
      </c>
      <c r="B2643" s="50">
        <f t="shared" ca="1" si="81"/>
        <v>-117.52025658515932</v>
      </c>
      <c r="D2643" s="82"/>
    </row>
    <row r="2644" spans="1:4" x14ac:dyDescent="0.2">
      <c r="A2644" s="57">
        <f t="shared" ca="1" si="80"/>
        <v>130100</v>
      </c>
      <c r="B2644" s="50">
        <f t="shared" ca="1" si="81"/>
        <v>-117.20388803235615</v>
      </c>
      <c r="D2644" s="82"/>
    </row>
    <row r="2645" spans="1:4" x14ac:dyDescent="0.2">
      <c r="A2645" s="57">
        <f t="shared" ca="1" si="80"/>
        <v>130150</v>
      </c>
      <c r="B2645" s="50">
        <f t="shared" ca="1" si="81"/>
        <v>-116.89094701574416</v>
      </c>
      <c r="D2645" s="82"/>
    </row>
    <row r="2646" spans="1:4" x14ac:dyDescent="0.2">
      <c r="A2646" s="57">
        <f t="shared" ca="1" si="80"/>
        <v>130200</v>
      </c>
      <c r="B2646" s="50">
        <f t="shared" ca="1" si="81"/>
        <v>-116.58136908905263</v>
      </c>
      <c r="D2646" s="82"/>
    </row>
    <row r="2647" spans="1:4" x14ac:dyDescent="0.2">
      <c r="A2647" s="57">
        <f t="shared" ca="1" si="80"/>
        <v>130250</v>
      </c>
      <c r="B2647" s="50">
        <f t="shared" ca="1" si="81"/>
        <v>-116.2750916596986</v>
      </c>
      <c r="D2647" s="82"/>
    </row>
    <row r="2648" spans="1:4" x14ac:dyDescent="0.2">
      <c r="A2648" s="57">
        <f t="shared" ca="1" si="80"/>
        <v>130300</v>
      </c>
      <c r="B2648" s="50">
        <f t="shared" ca="1" si="81"/>
        <v>-115.97205391854148</v>
      </c>
      <c r="D2648" s="82"/>
    </row>
    <row r="2649" spans="1:4" x14ac:dyDescent="0.2">
      <c r="A2649" s="57">
        <f t="shared" ca="1" si="80"/>
        <v>130350</v>
      </c>
      <c r="B2649" s="50">
        <f t="shared" ca="1" si="81"/>
        <v>-115.67219677293809</v>
      </c>
      <c r="D2649" s="82"/>
    </row>
    <row r="2650" spans="1:4" x14ac:dyDescent="0.2">
      <c r="A2650" s="57">
        <f t="shared" ca="1" si="80"/>
        <v>130400</v>
      </c>
      <c r="B2650" s="50">
        <f t="shared" ca="1" si="81"/>
        <v>-115.37546278291092</v>
      </c>
      <c r="D2650" s="82"/>
    </row>
    <row r="2651" spans="1:4" x14ac:dyDescent="0.2">
      <c r="A2651" s="57">
        <f t="shared" ca="1" si="80"/>
        <v>130450</v>
      </c>
      <c r="B2651" s="50">
        <f t="shared" ca="1" si="81"/>
        <v>-115.08179610025812</v>
      </c>
      <c r="D2651" s="82"/>
    </row>
    <row r="2652" spans="1:4" x14ac:dyDescent="0.2">
      <c r="A2652" s="57">
        <f t="shared" ca="1" si="80"/>
        <v>130500</v>
      </c>
      <c r="B2652" s="50">
        <f t="shared" ca="1" si="81"/>
        <v>-114.79114241044542</v>
      </c>
      <c r="D2652" s="82"/>
    </row>
    <row r="2653" spans="1:4" x14ac:dyDescent="0.2">
      <c r="A2653" s="57">
        <f t="shared" ca="1" si="80"/>
        <v>130550</v>
      </c>
      <c r="B2653" s="50">
        <f t="shared" ca="1" si="81"/>
        <v>-114.50344887712573</v>
      </c>
      <c r="D2653" s="82"/>
    </row>
    <row r="2654" spans="1:4" x14ac:dyDescent="0.2">
      <c r="A2654" s="57">
        <f t="shared" ca="1" si="80"/>
        <v>130600</v>
      </c>
      <c r="B2654" s="50">
        <f t="shared" ca="1" si="81"/>
        <v>-114.21866408914902</v>
      </c>
      <c r="D2654" s="82"/>
    </row>
    <row r="2655" spans="1:4" x14ac:dyDescent="0.2">
      <c r="A2655" s="57">
        <f t="shared" ca="1" si="80"/>
        <v>130650</v>
      </c>
      <c r="B2655" s="50">
        <f t="shared" ca="1" si="81"/>
        <v>-113.93673800992664</v>
      </c>
      <c r="D2655" s="82"/>
    </row>
    <row r="2656" spans="1:4" x14ac:dyDescent="0.2">
      <c r="A2656" s="57">
        <f t="shared" ca="1" si="80"/>
        <v>130700</v>
      </c>
      <c r="B2656" s="50">
        <f t="shared" ca="1" si="81"/>
        <v>-113.65762192902679</v>
      </c>
      <c r="D2656" s="82"/>
    </row>
    <row r="2657" spans="1:4" x14ac:dyDescent="0.2">
      <c r="A2657" s="57">
        <f t="shared" ca="1" si="80"/>
        <v>130750</v>
      </c>
      <c r="B2657" s="50">
        <f t="shared" ca="1" si="81"/>
        <v>-113.38126841588455</v>
      </c>
      <c r="D2657" s="82"/>
    </row>
    <row r="2658" spans="1:4" x14ac:dyDescent="0.2">
      <c r="A2658" s="57">
        <f t="shared" ca="1" si="80"/>
        <v>130800</v>
      </c>
      <c r="B2658" s="50">
        <f t="shared" ca="1" si="81"/>
        <v>-113.10763127551556</v>
      </c>
      <c r="D2658" s="82"/>
    </row>
    <row r="2659" spans="1:4" x14ac:dyDescent="0.2">
      <c r="A2659" s="57">
        <f t="shared" ca="1" si="80"/>
        <v>130850</v>
      </c>
      <c r="B2659" s="50">
        <f t="shared" ca="1" si="81"/>
        <v>-112.83666550613084</v>
      </c>
      <c r="D2659" s="82"/>
    </row>
    <row r="2660" spans="1:4" x14ac:dyDescent="0.2">
      <c r="A2660" s="57">
        <f t="shared" ca="1" si="80"/>
        <v>130900</v>
      </c>
      <c r="B2660" s="50">
        <f t="shared" ca="1" si="81"/>
        <v>-112.568327258556</v>
      </c>
      <c r="D2660" s="82"/>
    </row>
    <row r="2661" spans="1:4" x14ac:dyDescent="0.2">
      <c r="A2661" s="57">
        <f t="shared" ca="1" si="80"/>
        <v>130950</v>
      </c>
      <c r="B2661" s="50">
        <f t="shared" ca="1" si="81"/>
        <v>-112.30257379736267</v>
      </c>
      <c r="D2661" s="82"/>
    </row>
    <row r="2662" spans="1:4" x14ac:dyDescent="0.2">
      <c r="A2662" s="57">
        <f t="shared" ca="1" si="80"/>
        <v>131000</v>
      </c>
      <c r="B2662" s="50">
        <f t="shared" ca="1" si="81"/>
        <v>-112.03936346362711</v>
      </c>
      <c r="D2662" s="82"/>
    </row>
    <row r="2663" spans="1:4" x14ac:dyDescent="0.2">
      <c r="A2663" s="57">
        <f t="shared" ca="1" si="80"/>
        <v>131050</v>
      </c>
      <c r="B2663" s="50">
        <f t="shared" ca="1" si="81"/>
        <v>-111.77865563923348</v>
      </c>
      <c r="D2663" s="82"/>
    </row>
    <row r="2664" spans="1:4" x14ac:dyDescent="0.2">
      <c r="A2664" s="57">
        <f t="shared" ca="1" si="80"/>
        <v>131100</v>
      </c>
      <c r="B2664" s="50">
        <f t="shared" ca="1" si="81"/>
        <v>-111.52041071264733</v>
      </c>
      <c r="D2664" s="82"/>
    </row>
    <row r="2665" spans="1:4" x14ac:dyDescent="0.2">
      <c r="A2665" s="57">
        <f t="shared" ca="1" si="80"/>
        <v>131150</v>
      </c>
      <c r="B2665" s="50">
        <f t="shared" ca="1" si="81"/>
        <v>-111.26459004608641</v>
      </c>
      <c r="D2665" s="82"/>
    </row>
    <row r="2666" spans="1:4" x14ac:dyDescent="0.2">
      <c r="A2666" s="57">
        <f t="shared" ca="1" si="80"/>
        <v>131200</v>
      </c>
      <c r="B2666" s="50">
        <f t="shared" ca="1" si="81"/>
        <v>-111.01115594402006</v>
      </c>
      <c r="D2666" s="82"/>
    </row>
    <row r="2667" spans="1:4" x14ac:dyDescent="0.2">
      <c r="A2667" s="57">
        <f t="shared" ref="A2667:A2730" ca="1" si="82">OFFSET(A2667,-1,0)+f_stop/5000</f>
        <v>131250</v>
      </c>
      <c r="B2667" s="50">
        <f t="shared" ref="B2667:B2730" ca="1" si="83">20*LOG(ABS(   (1/f_dec*SIN(f_dec*$A2667/Fm*PI())/SIN($A2667/Fm*PI()))^(order-2) * (1/f_dec2*SIN(f_dec2*$A2667/Fm*PI())/SIN($A2667/Fm*PI())) *  (1/(f_dec*n_avg)*SIN((f_dec*n_avg)*$A2667/Fm*PI())/SIN($A2667/Fm*PI()))    ))</f>
        <v>-110.76007162293537</v>
      </c>
      <c r="D2667" s="82"/>
    </row>
    <row r="2668" spans="1:4" x14ac:dyDescent="0.2">
      <c r="A2668" s="57">
        <f t="shared" ca="1" si="82"/>
        <v>131300</v>
      </c>
      <c r="B2668" s="50">
        <f t="shared" ca="1" si="83"/>
        <v>-110.51130118230679</v>
      </c>
      <c r="D2668" s="82"/>
    </row>
    <row r="2669" spans="1:4" x14ac:dyDescent="0.2">
      <c r="A2669" s="57">
        <f t="shared" ca="1" si="82"/>
        <v>131350</v>
      </c>
      <c r="B2669" s="50">
        <f t="shared" ca="1" si="83"/>
        <v>-110.2648095767146</v>
      </c>
      <c r="D2669" s="82"/>
    </row>
    <row r="2670" spans="1:4" x14ac:dyDescent="0.2">
      <c r="A2670" s="57">
        <f t="shared" ca="1" si="82"/>
        <v>131400</v>
      </c>
      <c r="B2670" s="50">
        <f t="shared" ca="1" si="83"/>
        <v>-110.02056258905657</v>
      </c>
      <c r="D2670" s="82"/>
    </row>
    <row r="2671" spans="1:4" x14ac:dyDescent="0.2">
      <c r="A2671" s="57">
        <f t="shared" ca="1" si="82"/>
        <v>131450</v>
      </c>
      <c r="B2671" s="50">
        <f t="shared" ca="1" si="83"/>
        <v>-109.77852680480275</v>
      </c>
      <c r="D2671" s="82"/>
    </row>
    <row r="2672" spans="1:4" x14ac:dyDescent="0.2">
      <c r="A2672" s="57">
        <f t="shared" ca="1" si="82"/>
        <v>131500</v>
      </c>
      <c r="B2672" s="50">
        <f t="shared" ca="1" si="83"/>
        <v>-109.53866958724403</v>
      </c>
      <c r="D2672" s="82"/>
    </row>
    <row r="2673" spans="1:4" x14ac:dyDescent="0.2">
      <c r="A2673" s="57">
        <f t="shared" ca="1" si="82"/>
        <v>131550</v>
      </c>
      <c r="B2673" s="50">
        <f t="shared" ca="1" si="83"/>
        <v>-109.30095905368961</v>
      </c>
      <c r="D2673" s="82"/>
    </row>
    <row r="2674" spans="1:4" x14ac:dyDescent="0.2">
      <c r="A2674" s="57">
        <f t="shared" ca="1" si="82"/>
        <v>131600</v>
      </c>
      <c r="B2674" s="50">
        <f t="shared" ca="1" si="83"/>
        <v>-109.06536405257013</v>
      </c>
      <c r="D2674" s="82"/>
    </row>
    <row r="2675" spans="1:4" x14ac:dyDescent="0.2">
      <c r="A2675" s="57">
        <f t="shared" ca="1" si="82"/>
        <v>131650</v>
      </c>
      <c r="B2675" s="50">
        <f t="shared" ca="1" si="83"/>
        <v>-108.83185414140483</v>
      </c>
      <c r="D2675" s="82"/>
    </row>
    <row r="2676" spans="1:4" x14ac:dyDescent="0.2">
      <c r="A2676" s="57">
        <f t="shared" ca="1" si="82"/>
        <v>131700</v>
      </c>
      <c r="B2676" s="50">
        <f t="shared" ca="1" si="83"/>
        <v>-108.60039956559426</v>
      </c>
      <c r="D2676" s="82"/>
    </row>
    <row r="2677" spans="1:4" x14ac:dyDescent="0.2">
      <c r="A2677" s="57">
        <f t="shared" ca="1" si="82"/>
        <v>131750</v>
      </c>
      <c r="B2677" s="50">
        <f t="shared" ca="1" si="83"/>
        <v>-108.37097123800233</v>
      </c>
      <c r="D2677" s="82"/>
    </row>
    <row r="2678" spans="1:4" x14ac:dyDescent="0.2">
      <c r="A2678" s="57">
        <f t="shared" ca="1" si="82"/>
        <v>131800</v>
      </c>
      <c r="B2678" s="50">
        <f t="shared" ca="1" si="83"/>
        <v>-108.14354071929075</v>
      </c>
      <c r="D2678" s="82"/>
    </row>
    <row r="2679" spans="1:4" x14ac:dyDescent="0.2">
      <c r="A2679" s="57">
        <f t="shared" ca="1" si="82"/>
        <v>131850</v>
      </c>
      <c r="B2679" s="50">
        <f t="shared" ca="1" si="83"/>
        <v>-107.91808019897567</v>
      </c>
      <c r="D2679" s="82"/>
    </row>
    <row r="2680" spans="1:4" x14ac:dyDescent="0.2">
      <c r="A2680" s="57">
        <f t="shared" ca="1" si="82"/>
        <v>131900</v>
      </c>
      <c r="B2680" s="50">
        <f t="shared" ca="1" si="83"/>
        <v>-107.69456247717255</v>
      </c>
      <c r="D2680" s="82"/>
    </row>
    <row r="2681" spans="1:4" x14ac:dyDescent="0.2">
      <c r="A2681" s="57">
        <f t="shared" ca="1" si="82"/>
        <v>131950</v>
      </c>
      <c r="B2681" s="50">
        <f t="shared" ca="1" si="83"/>
        <v>-107.47296094700069</v>
      </c>
      <c r="D2681" s="82"/>
    </row>
    <row r="2682" spans="1:4" x14ac:dyDescent="0.2">
      <c r="A2682" s="57">
        <f t="shared" ca="1" si="82"/>
        <v>132000</v>
      </c>
      <c r="B2682" s="50">
        <f t="shared" ca="1" si="83"/>
        <v>-107.25324957761933</v>
      </c>
      <c r="D2682" s="82"/>
    </row>
    <row r="2683" spans="1:4" x14ac:dyDescent="0.2">
      <c r="A2683" s="57">
        <f t="shared" ca="1" si="82"/>
        <v>132050</v>
      </c>
      <c r="B2683" s="50">
        <f t="shared" ca="1" si="83"/>
        <v>-107.03540289786632</v>
      </c>
      <c r="D2683" s="82"/>
    </row>
    <row r="2684" spans="1:4" x14ac:dyDescent="0.2">
      <c r="A2684" s="57">
        <f t="shared" ca="1" si="82"/>
        <v>132100</v>
      </c>
      <c r="B2684" s="50">
        <f t="shared" ca="1" si="83"/>
        <v>-106.81939598047686</v>
      </c>
      <c r="D2684" s="82"/>
    </row>
    <row r="2685" spans="1:4" x14ac:dyDescent="0.2">
      <c r="A2685" s="57">
        <f t="shared" ca="1" si="82"/>
        <v>132150</v>
      </c>
      <c r="B2685" s="50">
        <f t="shared" ca="1" si="83"/>
        <v>-106.60520442685541</v>
      </c>
      <c r="D2685" s="82"/>
    </row>
    <row r="2686" spans="1:4" x14ac:dyDescent="0.2">
      <c r="A2686" s="57">
        <f t="shared" ca="1" si="82"/>
        <v>132200</v>
      </c>
      <c r="B2686" s="50">
        <f t="shared" ca="1" si="83"/>
        <v>-106.3928043523787</v>
      </c>
      <c r="D2686" s="82"/>
    </row>
    <row r="2687" spans="1:4" x14ac:dyDescent="0.2">
      <c r="A2687" s="57">
        <f t="shared" ca="1" si="82"/>
        <v>132250</v>
      </c>
      <c r="B2687" s="50">
        <f t="shared" ca="1" si="83"/>
        <v>-106.18217237220831</v>
      </c>
      <c r="D2687" s="82"/>
    </row>
    <row r="2688" spans="1:4" x14ac:dyDescent="0.2">
      <c r="A2688" s="57">
        <f t="shared" ca="1" si="82"/>
        <v>132300</v>
      </c>
      <c r="B2688" s="50">
        <f t="shared" ca="1" si="83"/>
        <v>-105.97328558758961</v>
      </c>
      <c r="D2688" s="82"/>
    </row>
    <row r="2689" spans="1:4" x14ac:dyDescent="0.2">
      <c r="A2689" s="57">
        <f t="shared" ca="1" si="82"/>
        <v>132350</v>
      </c>
      <c r="B2689" s="50">
        <f t="shared" ca="1" si="83"/>
        <v>-105.76612157262032</v>
      </c>
      <c r="D2689" s="82"/>
    </row>
    <row r="2690" spans="1:4" x14ac:dyDescent="0.2">
      <c r="A2690" s="57">
        <f t="shared" ca="1" si="82"/>
        <v>132400</v>
      </c>
      <c r="B2690" s="50">
        <f t="shared" ca="1" si="83"/>
        <v>-105.56065836146688</v>
      </c>
      <c r="D2690" s="82"/>
    </row>
    <row r="2691" spans="1:4" x14ac:dyDescent="0.2">
      <c r="A2691" s="57">
        <f t="shared" ca="1" si="82"/>
        <v>132450</v>
      </c>
      <c r="B2691" s="50">
        <f t="shared" ca="1" si="83"/>
        <v>-105.35687443601206</v>
      </c>
      <c r="D2691" s="82"/>
    </row>
    <row r="2692" spans="1:4" x14ac:dyDescent="0.2">
      <c r="A2692" s="57">
        <f t="shared" ca="1" si="82"/>
        <v>132500</v>
      </c>
      <c r="B2692" s="50">
        <f t="shared" ca="1" si="83"/>
        <v>-105.15474871391633</v>
      </c>
      <c r="D2692" s="82"/>
    </row>
    <row r="2693" spans="1:4" x14ac:dyDescent="0.2">
      <c r="A2693" s="57">
        <f t="shared" ca="1" si="82"/>
        <v>132550</v>
      </c>
      <c r="B2693" s="50">
        <f t="shared" ca="1" si="83"/>
        <v>-104.9542605370751</v>
      </c>
      <c r="D2693" s="82"/>
    </row>
    <row r="2694" spans="1:4" x14ac:dyDescent="0.2">
      <c r="A2694" s="57">
        <f t="shared" ca="1" si="82"/>
        <v>132600</v>
      </c>
      <c r="B2694" s="50">
        <f t="shared" ca="1" si="83"/>
        <v>-104.75538966045852</v>
      </c>
      <c r="D2694" s="82"/>
    </row>
    <row r="2695" spans="1:4" x14ac:dyDescent="0.2">
      <c r="A2695" s="57">
        <f t="shared" ca="1" si="82"/>
        <v>132650</v>
      </c>
      <c r="B2695" s="50">
        <f t="shared" ca="1" si="83"/>
        <v>-104.55811624131695</v>
      </c>
      <c r="D2695" s="82"/>
    </row>
    <row r="2696" spans="1:4" x14ac:dyDescent="0.2">
      <c r="A2696" s="57">
        <f t="shared" ca="1" si="82"/>
        <v>132700</v>
      </c>
      <c r="B2696" s="50">
        <f t="shared" ca="1" si="83"/>
        <v>-104.36242082873832</v>
      </c>
      <c r="D2696" s="82"/>
    </row>
    <row r="2697" spans="1:4" x14ac:dyDescent="0.2">
      <c r="A2697" s="57">
        <f t="shared" ca="1" si="82"/>
        <v>132750</v>
      </c>
      <c r="B2697" s="50">
        <f t="shared" ca="1" si="83"/>
        <v>-104.16828435354461</v>
      </c>
      <c r="D2697" s="82"/>
    </row>
    <row r="2698" spans="1:4" x14ac:dyDescent="0.2">
      <c r="A2698" s="57">
        <f t="shared" ca="1" si="82"/>
        <v>132800</v>
      </c>
      <c r="B2698" s="50">
        <f t="shared" ca="1" si="83"/>
        <v>-103.97568811851212</v>
      </c>
      <c r="D2698" s="82"/>
    </row>
    <row r="2699" spans="1:4" x14ac:dyDescent="0.2">
      <c r="A2699" s="57">
        <f t="shared" ca="1" si="82"/>
        <v>132850</v>
      </c>
      <c r="B2699" s="50">
        <f t="shared" ca="1" si="83"/>
        <v>-103.78461378890584</v>
      </c>
      <c r="D2699" s="82"/>
    </row>
    <row r="2700" spans="1:4" x14ac:dyDescent="0.2">
      <c r="A2700" s="57">
        <f t="shared" ca="1" si="82"/>
        <v>132900</v>
      </c>
      <c r="B2700" s="50">
        <f t="shared" ca="1" si="83"/>
        <v>-103.59504338331436</v>
      </c>
      <c r="D2700" s="82"/>
    </row>
    <row r="2701" spans="1:4" x14ac:dyDescent="0.2">
      <c r="A2701" s="57">
        <f t="shared" ca="1" si="82"/>
        <v>132950</v>
      </c>
      <c r="B2701" s="50">
        <f t="shared" ca="1" si="83"/>
        <v>-103.40695926477386</v>
      </c>
      <c r="D2701" s="82"/>
    </row>
    <row r="2702" spans="1:4" x14ac:dyDescent="0.2">
      <c r="A2702" s="57">
        <f t="shared" ca="1" si="82"/>
        <v>133000</v>
      </c>
      <c r="B2702" s="50">
        <f t="shared" ca="1" si="83"/>
        <v>-103.22034413217138</v>
      </c>
      <c r="D2702" s="82"/>
    </row>
    <row r="2703" spans="1:4" x14ac:dyDescent="0.2">
      <c r="A2703" s="57">
        <f t="shared" ca="1" si="82"/>
        <v>133050</v>
      </c>
      <c r="B2703" s="50">
        <f t="shared" ca="1" si="83"/>
        <v>-103.03518101191578</v>
      </c>
      <c r="D2703" s="82"/>
    </row>
    <row r="2704" spans="1:4" x14ac:dyDescent="0.2">
      <c r="A2704" s="57">
        <f t="shared" ca="1" si="82"/>
        <v>133100</v>
      </c>
      <c r="B2704" s="50">
        <f t="shared" ca="1" si="83"/>
        <v>-102.85145324986699</v>
      </c>
      <c r="D2704" s="82"/>
    </row>
    <row r="2705" spans="1:4" x14ac:dyDescent="0.2">
      <c r="A2705" s="57">
        <f t="shared" ca="1" si="82"/>
        <v>133150</v>
      </c>
      <c r="B2705" s="50">
        <f t="shared" ca="1" si="83"/>
        <v>-102.66914450351429</v>
      </c>
      <c r="D2705" s="82"/>
    </row>
    <row r="2706" spans="1:4" x14ac:dyDescent="0.2">
      <c r="A2706" s="57">
        <f t="shared" ca="1" si="82"/>
        <v>133200</v>
      </c>
      <c r="B2706" s="50">
        <f t="shared" ca="1" si="83"/>
        <v>-102.4882387343939</v>
      </c>
      <c r="D2706" s="82"/>
    </row>
    <row r="2707" spans="1:4" x14ac:dyDescent="0.2">
      <c r="A2707" s="57">
        <f t="shared" ca="1" si="82"/>
        <v>133250</v>
      </c>
      <c r="B2707" s="50">
        <f t="shared" ca="1" si="83"/>
        <v>-102.30872020073774</v>
      </c>
      <c r="D2707" s="82"/>
    </row>
    <row r="2708" spans="1:4" x14ac:dyDescent="0.2">
      <c r="A2708" s="57">
        <f t="shared" ca="1" si="82"/>
        <v>133300</v>
      </c>
      <c r="B2708" s="50">
        <f t="shared" ca="1" si="83"/>
        <v>-102.130573450344</v>
      </c>
      <c r="D2708" s="82"/>
    </row>
    <row r="2709" spans="1:4" x14ac:dyDescent="0.2">
      <c r="A2709" s="57">
        <f t="shared" ca="1" si="82"/>
        <v>133350</v>
      </c>
      <c r="B2709" s="50">
        <f t="shared" ca="1" si="83"/>
        <v>-101.95378331366328</v>
      </c>
      <c r="D2709" s="82"/>
    </row>
    <row r="2710" spans="1:4" x14ac:dyDescent="0.2">
      <c r="A2710" s="57">
        <f t="shared" ca="1" si="82"/>
        <v>133400</v>
      </c>
      <c r="B2710" s="50">
        <f t="shared" ca="1" si="83"/>
        <v>-101.77833489709036</v>
      </c>
      <c r="D2710" s="82"/>
    </row>
    <row r="2711" spans="1:4" x14ac:dyDescent="0.2">
      <c r="A2711" s="57">
        <f t="shared" ca="1" si="82"/>
        <v>133450</v>
      </c>
      <c r="B2711" s="50">
        <f t="shared" ca="1" si="83"/>
        <v>-101.60421357645625</v>
      </c>
      <c r="D2711" s="82"/>
    </row>
    <row r="2712" spans="1:4" x14ac:dyDescent="0.2">
      <c r="A2712" s="57">
        <f t="shared" ca="1" si="82"/>
        <v>133500</v>
      </c>
      <c r="B2712" s="50">
        <f t="shared" ca="1" si="83"/>
        <v>-101.43140499071248</v>
      </c>
      <c r="D2712" s="82"/>
    </row>
    <row r="2713" spans="1:4" x14ac:dyDescent="0.2">
      <c r="A2713" s="57">
        <f t="shared" ca="1" si="82"/>
        <v>133550</v>
      </c>
      <c r="B2713" s="50">
        <f t="shared" ca="1" si="83"/>
        <v>-101.25989503580057</v>
      </c>
      <c r="D2713" s="82"/>
    </row>
    <row r="2714" spans="1:4" x14ac:dyDescent="0.2">
      <c r="A2714" s="57">
        <f t="shared" ca="1" si="82"/>
        <v>133600</v>
      </c>
      <c r="B2714" s="50">
        <f t="shared" ca="1" si="83"/>
        <v>-101.08966985870117</v>
      </c>
      <c r="D2714" s="82"/>
    </row>
    <row r="2715" spans="1:4" x14ac:dyDescent="0.2">
      <c r="A2715" s="57">
        <f t="shared" ca="1" si="82"/>
        <v>133650</v>
      </c>
      <c r="B2715" s="50">
        <f t="shared" ca="1" si="83"/>
        <v>-100.92071585165584</v>
      </c>
      <c r="D2715" s="82"/>
    </row>
    <row r="2716" spans="1:4" x14ac:dyDescent="0.2">
      <c r="A2716" s="57">
        <f t="shared" ca="1" si="82"/>
        <v>133700</v>
      </c>
      <c r="B2716" s="50">
        <f t="shared" ca="1" si="83"/>
        <v>-100.75301964655594</v>
      </c>
      <c r="D2716" s="82"/>
    </row>
    <row r="2717" spans="1:4" x14ac:dyDescent="0.2">
      <c r="A2717" s="57">
        <f t="shared" ca="1" si="82"/>
        <v>133750</v>
      </c>
      <c r="B2717" s="50">
        <f t="shared" ca="1" si="83"/>
        <v>-100.58656810949256</v>
      </c>
      <c r="D2717" s="82"/>
    </row>
    <row r="2718" spans="1:4" x14ac:dyDescent="0.2">
      <c r="A2718" s="57">
        <f t="shared" ca="1" si="82"/>
        <v>133800</v>
      </c>
      <c r="B2718" s="50">
        <f t="shared" ca="1" si="83"/>
        <v>-100.42134833546206</v>
      </c>
      <c r="D2718" s="82"/>
    </row>
    <row r="2719" spans="1:4" x14ac:dyDescent="0.2">
      <c r="A2719" s="57">
        <f t="shared" ca="1" si="82"/>
        <v>133850</v>
      </c>
      <c r="B2719" s="50">
        <f t="shared" ca="1" si="83"/>
        <v>-100.25734764322237</v>
      </c>
      <c r="D2719" s="82"/>
    </row>
    <row r="2720" spans="1:4" x14ac:dyDescent="0.2">
      <c r="A2720" s="57">
        <f t="shared" ca="1" si="82"/>
        <v>133900</v>
      </c>
      <c r="B2720" s="50">
        <f t="shared" ca="1" si="83"/>
        <v>-100.09455357029435</v>
      </c>
      <c r="D2720" s="82"/>
    </row>
    <row r="2721" spans="1:4" x14ac:dyDescent="0.2">
      <c r="A2721" s="57">
        <f t="shared" ca="1" si="82"/>
        <v>133950</v>
      </c>
      <c r="B2721" s="50">
        <f t="shared" ca="1" si="83"/>
        <v>-99.932953868103525</v>
      </c>
      <c r="D2721" s="82"/>
    </row>
    <row r="2722" spans="1:4" x14ac:dyDescent="0.2">
      <c r="A2722" s="57">
        <f t="shared" ca="1" si="82"/>
        <v>134000</v>
      </c>
      <c r="B2722" s="50">
        <f t="shared" ca="1" si="83"/>
        <v>-99.772536497258315</v>
      </c>
      <c r="D2722" s="82"/>
    </row>
    <row r="2723" spans="1:4" x14ac:dyDescent="0.2">
      <c r="A2723" s="57">
        <f t="shared" ca="1" si="82"/>
        <v>134050</v>
      </c>
      <c r="B2723" s="50">
        <f t="shared" ca="1" si="83"/>
        <v>-99.613289622958121</v>
      </c>
      <c r="D2723" s="82"/>
    </row>
    <row r="2724" spans="1:4" x14ac:dyDescent="0.2">
      <c r="A2724" s="57">
        <f t="shared" ca="1" si="82"/>
        <v>134100</v>
      </c>
      <c r="B2724" s="50">
        <f t="shared" ca="1" si="83"/>
        <v>-99.455201610529713</v>
      </c>
      <c r="D2724" s="82"/>
    </row>
    <row r="2725" spans="1:4" x14ac:dyDescent="0.2">
      <c r="A2725" s="57">
        <f t="shared" ca="1" si="82"/>
        <v>134150</v>
      </c>
      <c r="B2725" s="50">
        <f t="shared" ca="1" si="83"/>
        <v>-99.298261021085693</v>
      </c>
      <c r="D2725" s="82"/>
    </row>
    <row r="2726" spans="1:4" x14ac:dyDescent="0.2">
      <c r="A2726" s="57">
        <f t="shared" ca="1" si="82"/>
        <v>134200</v>
      </c>
      <c r="B2726" s="50">
        <f t="shared" ca="1" si="83"/>
        <v>-99.142456607301654</v>
      </c>
      <c r="D2726" s="82"/>
    </row>
    <row r="2727" spans="1:4" x14ac:dyDescent="0.2">
      <c r="A2727" s="57">
        <f t="shared" ca="1" si="82"/>
        <v>134250</v>
      </c>
      <c r="B2727" s="50">
        <f t="shared" ca="1" si="83"/>
        <v>-98.987777309309024</v>
      </c>
      <c r="D2727" s="82"/>
    </row>
    <row r="2728" spans="1:4" x14ac:dyDescent="0.2">
      <c r="A2728" s="57">
        <f t="shared" ca="1" si="82"/>
        <v>134300</v>
      </c>
      <c r="B2728" s="50">
        <f t="shared" ca="1" si="83"/>
        <v>-98.834212250697703</v>
      </c>
      <c r="D2728" s="82"/>
    </row>
    <row r="2729" spans="1:4" x14ac:dyDescent="0.2">
      <c r="A2729" s="57">
        <f t="shared" ca="1" si="82"/>
        <v>134350</v>
      </c>
      <c r="B2729" s="50">
        <f t="shared" ca="1" si="83"/>
        <v>-98.681750734627599</v>
      </c>
      <c r="D2729" s="82"/>
    </row>
    <row r="2730" spans="1:4" x14ac:dyDescent="0.2">
      <c r="A2730" s="57">
        <f t="shared" ca="1" si="82"/>
        <v>134400</v>
      </c>
      <c r="B2730" s="50">
        <f t="shared" ca="1" si="83"/>
        <v>-98.530382240043764</v>
      </c>
      <c r="D2730" s="82"/>
    </row>
    <row r="2731" spans="1:4" x14ac:dyDescent="0.2">
      <c r="A2731" s="57">
        <f t="shared" ref="A2731:A2794" ca="1" si="84">OFFSET(A2731,-1,0)+f_stop/5000</f>
        <v>134450</v>
      </c>
      <c r="B2731" s="50">
        <f t="shared" ref="B2731:B2794" ca="1" si="85">20*LOG(ABS(   (1/f_dec*SIN(f_dec*$A2731/Fm*PI())/SIN($A2731/Fm*PI()))^(order-2) * (1/f_dec2*SIN(f_dec2*$A2731/Fm*PI())/SIN($A2731/Fm*PI())) *  (1/(f_dec*n_avg)*SIN((f_dec*n_avg)*$A2731/Fm*PI())/SIN($A2731/Fm*PI()))    ))</f>
        <v>-98.380096417992391</v>
      </c>
      <c r="D2731" s="82"/>
    </row>
    <row r="2732" spans="1:4" x14ac:dyDescent="0.2">
      <c r="A2732" s="57">
        <f t="shared" ca="1" si="84"/>
        <v>134500</v>
      </c>
      <c r="B2732" s="50">
        <f t="shared" ca="1" si="85"/>
        <v>-98.230883088034602</v>
      </c>
      <c r="D2732" s="82"/>
    </row>
    <row r="2733" spans="1:4" x14ac:dyDescent="0.2">
      <c r="A2733" s="57">
        <f t="shared" ca="1" si="84"/>
        <v>134550</v>
      </c>
      <c r="B2733" s="50">
        <f t="shared" ca="1" si="85"/>
        <v>-98.082732234755184</v>
      </c>
      <c r="D2733" s="82"/>
    </row>
    <row r="2734" spans="1:4" x14ac:dyDescent="0.2">
      <c r="A2734" s="57">
        <f t="shared" ca="1" si="84"/>
        <v>134600</v>
      </c>
      <c r="B2734" s="50">
        <f t="shared" ca="1" si="85"/>
        <v>-97.935634004362058</v>
      </c>
      <c r="D2734" s="82"/>
    </row>
    <row r="2735" spans="1:4" x14ac:dyDescent="0.2">
      <c r="A2735" s="57">
        <f t="shared" ca="1" si="84"/>
        <v>134650</v>
      </c>
      <c r="B2735" s="50">
        <f t="shared" ca="1" si="85"/>
        <v>-97.789578701375461</v>
      </c>
      <c r="D2735" s="82"/>
    </row>
    <row r="2736" spans="1:4" x14ac:dyDescent="0.2">
      <c r="A2736" s="57">
        <f t="shared" ca="1" si="84"/>
        <v>134700</v>
      </c>
      <c r="B2736" s="50">
        <f t="shared" ca="1" si="85"/>
        <v>-97.644556785402813</v>
      </c>
      <c r="D2736" s="82"/>
    </row>
    <row r="2737" spans="1:4" x14ac:dyDescent="0.2">
      <c r="A2737" s="57">
        <f t="shared" ca="1" si="84"/>
        <v>134750</v>
      </c>
      <c r="B2737" s="50">
        <f t="shared" ca="1" si="85"/>
        <v>-97.500558867996872</v>
      </c>
      <c r="D2737" s="82"/>
    </row>
    <row r="2738" spans="1:4" x14ac:dyDescent="0.2">
      <c r="A2738" s="57">
        <f t="shared" ca="1" si="84"/>
        <v>134800</v>
      </c>
      <c r="B2738" s="50">
        <f t="shared" ca="1" si="85"/>
        <v>-97.357575709595409</v>
      </c>
      <c r="D2738" s="82"/>
    </row>
    <row r="2739" spans="1:4" x14ac:dyDescent="0.2">
      <c r="A2739" s="57">
        <f t="shared" ca="1" si="84"/>
        <v>134850</v>
      </c>
      <c r="B2739" s="50">
        <f t="shared" ca="1" si="85"/>
        <v>-97.215598216538012</v>
      </c>
      <c r="D2739" s="82"/>
    </row>
    <row r="2740" spans="1:4" x14ac:dyDescent="0.2">
      <c r="A2740" s="57">
        <f t="shared" ca="1" si="84"/>
        <v>134900</v>
      </c>
      <c r="B2740" s="50">
        <f t="shared" ca="1" si="85"/>
        <v>-97.07461743816026</v>
      </c>
      <c r="D2740" s="82"/>
    </row>
    <row r="2741" spans="1:4" x14ac:dyDescent="0.2">
      <c r="A2741" s="57">
        <f t="shared" ca="1" si="84"/>
        <v>134950</v>
      </c>
      <c r="B2741" s="50">
        <f t="shared" ca="1" si="85"/>
        <v>-96.934624563960796</v>
      </c>
      <c r="D2741" s="82"/>
    </row>
    <row r="2742" spans="1:4" x14ac:dyDescent="0.2">
      <c r="A2742" s="57">
        <f t="shared" ca="1" si="84"/>
        <v>135000</v>
      </c>
      <c r="B2742" s="50">
        <f t="shared" ca="1" si="85"/>
        <v>-96.795610920840161</v>
      </c>
      <c r="D2742" s="82"/>
    </row>
    <row r="2743" spans="1:4" x14ac:dyDescent="0.2">
      <c r="A2743" s="57">
        <f t="shared" ca="1" si="84"/>
        <v>135050</v>
      </c>
      <c r="B2743" s="50">
        <f t="shared" ca="1" si="85"/>
        <v>-96.657567970409332</v>
      </c>
      <c r="D2743" s="82"/>
    </row>
    <row r="2744" spans="1:4" x14ac:dyDescent="0.2">
      <c r="A2744" s="57">
        <f t="shared" ca="1" si="84"/>
        <v>135100</v>
      </c>
      <c r="B2744" s="50">
        <f t="shared" ca="1" si="85"/>
        <v>-96.520487306364771</v>
      </c>
      <c r="D2744" s="82"/>
    </row>
    <row r="2745" spans="1:4" x14ac:dyDescent="0.2">
      <c r="A2745" s="57">
        <f t="shared" ca="1" si="84"/>
        <v>135150</v>
      </c>
      <c r="B2745" s="50">
        <f t="shared" ca="1" si="85"/>
        <v>-96.384360651929654</v>
      </c>
      <c r="D2745" s="82"/>
    </row>
    <row r="2746" spans="1:4" x14ac:dyDescent="0.2">
      <c r="A2746" s="57">
        <f t="shared" ca="1" si="84"/>
        <v>135200</v>
      </c>
      <c r="B2746" s="50">
        <f t="shared" ca="1" si="85"/>
        <v>-96.2491798573582</v>
      </c>
      <c r="D2746" s="82"/>
    </row>
    <row r="2747" spans="1:4" x14ac:dyDescent="0.2">
      <c r="A2747" s="57">
        <f t="shared" ca="1" si="84"/>
        <v>135250</v>
      </c>
      <c r="B2747" s="50">
        <f t="shared" ca="1" si="85"/>
        <v>-96.114936897501323</v>
      </c>
      <c r="D2747" s="82"/>
    </row>
    <row r="2748" spans="1:4" x14ac:dyDescent="0.2">
      <c r="A2748" s="57">
        <f t="shared" ca="1" si="84"/>
        <v>135300</v>
      </c>
      <c r="B2748" s="50">
        <f t="shared" ca="1" si="85"/>
        <v>-95.981623869432752</v>
      </c>
      <c r="D2748" s="82"/>
    </row>
    <row r="2749" spans="1:4" x14ac:dyDescent="0.2">
      <c r="A2749" s="57">
        <f t="shared" ca="1" si="84"/>
        <v>135350</v>
      </c>
      <c r="B2749" s="50">
        <f t="shared" ca="1" si="85"/>
        <v>-95.849232990132279</v>
      </c>
      <c r="D2749" s="82"/>
    </row>
    <row r="2750" spans="1:4" x14ac:dyDescent="0.2">
      <c r="A2750" s="57">
        <f t="shared" ca="1" si="84"/>
        <v>135400</v>
      </c>
      <c r="B2750" s="50">
        <f t="shared" ca="1" si="85"/>
        <v>-95.717756594226131</v>
      </c>
      <c r="D2750" s="82"/>
    </row>
    <row r="2751" spans="1:4" x14ac:dyDescent="0.2">
      <c r="A2751" s="57">
        <f t="shared" ca="1" si="84"/>
        <v>135450</v>
      </c>
      <c r="B2751" s="50">
        <f t="shared" ca="1" si="85"/>
        <v>-95.587187131781789</v>
      </c>
      <c r="D2751" s="82"/>
    </row>
    <row r="2752" spans="1:4" x14ac:dyDescent="0.2">
      <c r="A2752" s="57">
        <f t="shared" ca="1" si="84"/>
        <v>135500</v>
      </c>
      <c r="B2752" s="50">
        <f t="shared" ca="1" si="85"/>
        <v>-95.457517166155995</v>
      </c>
      <c r="D2752" s="82"/>
    </row>
    <row r="2753" spans="1:4" x14ac:dyDescent="0.2">
      <c r="A2753" s="57">
        <f t="shared" ca="1" si="84"/>
        <v>135550</v>
      </c>
      <c r="B2753" s="50">
        <f t="shared" ca="1" si="85"/>
        <v>-95.328739371894798</v>
      </c>
      <c r="D2753" s="82"/>
    </row>
    <row r="2754" spans="1:4" x14ac:dyDescent="0.2">
      <c r="A2754" s="57">
        <f t="shared" ca="1" si="84"/>
        <v>135600</v>
      </c>
      <c r="B2754" s="50">
        <f t="shared" ca="1" si="85"/>
        <v>-95.200846532683329</v>
      </c>
      <c r="D2754" s="82"/>
    </row>
    <row r="2755" spans="1:4" x14ac:dyDescent="0.2">
      <c r="A2755" s="57">
        <f t="shared" ca="1" si="84"/>
        <v>135650</v>
      </c>
      <c r="B2755" s="50">
        <f t="shared" ca="1" si="85"/>
        <v>-95.073831539344667</v>
      </c>
      <c r="D2755" s="82"/>
    </row>
    <row r="2756" spans="1:4" x14ac:dyDescent="0.2">
      <c r="A2756" s="57">
        <f t="shared" ca="1" si="84"/>
        <v>135700</v>
      </c>
      <c r="B2756" s="50">
        <f t="shared" ca="1" si="85"/>
        <v>-94.947687387886234</v>
      </c>
      <c r="D2756" s="82"/>
    </row>
    <row r="2757" spans="1:4" x14ac:dyDescent="0.2">
      <c r="A2757" s="57">
        <f t="shared" ca="1" si="84"/>
        <v>135750</v>
      </c>
      <c r="B2757" s="50">
        <f t="shared" ca="1" si="85"/>
        <v>-94.822407177592268</v>
      </c>
      <c r="D2757" s="82"/>
    </row>
    <row r="2758" spans="1:4" x14ac:dyDescent="0.2">
      <c r="A2758" s="57">
        <f t="shared" ca="1" si="84"/>
        <v>135800</v>
      </c>
      <c r="B2758" s="50">
        <f t="shared" ca="1" si="85"/>
        <v>-94.697984109161268</v>
      </c>
      <c r="D2758" s="82"/>
    </row>
    <row r="2759" spans="1:4" x14ac:dyDescent="0.2">
      <c r="A2759" s="57">
        <f t="shared" ca="1" si="84"/>
        <v>135850</v>
      </c>
      <c r="B2759" s="50">
        <f t="shared" ca="1" si="85"/>
        <v>-94.574411482886688</v>
      </c>
      <c r="D2759" s="82"/>
    </row>
    <row r="2760" spans="1:4" x14ac:dyDescent="0.2">
      <c r="A2760" s="57">
        <f t="shared" ca="1" si="84"/>
        <v>135900</v>
      </c>
      <c r="B2760" s="50">
        <f t="shared" ca="1" si="85"/>
        <v>-94.451682696880752</v>
      </c>
      <c r="D2760" s="82"/>
    </row>
    <row r="2761" spans="1:4" x14ac:dyDescent="0.2">
      <c r="A2761" s="57">
        <f t="shared" ca="1" si="84"/>
        <v>135950</v>
      </c>
      <c r="B2761" s="50">
        <f t="shared" ca="1" si="85"/>
        <v>-94.329791245338797</v>
      </c>
      <c r="D2761" s="82"/>
    </row>
    <row r="2762" spans="1:4" x14ac:dyDescent="0.2">
      <c r="A2762" s="57">
        <f t="shared" ca="1" si="84"/>
        <v>136000</v>
      </c>
      <c r="B2762" s="50">
        <f t="shared" ca="1" si="85"/>
        <v>-94.208730716844343</v>
      </c>
      <c r="D2762" s="82"/>
    </row>
    <row r="2763" spans="1:4" x14ac:dyDescent="0.2">
      <c r="A2763" s="57">
        <f t="shared" ca="1" si="84"/>
        <v>136050</v>
      </c>
      <c r="B2763" s="50">
        <f t="shared" ca="1" si="85"/>
        <v>-94.088494792713234</v>
      </c>
      <c r="D2763" s="82"/>
    </row>
    <row r="2764" spans="1:4" x14ac:dyDescent="0.2">
      <c r="A2764" s="57">
        <f t="shared" ca="1" si="84"/>
        <v>136100</v>
      </c>
      <c r="B2764" s="50">
        <f t="shared" ca="1" si="85"/>
        <v>-93.96907724537526</v>
      </c>
      <c r="D2764" s="82"/>
    </row>
    <row r="2765" spans="1:4" x14ac:dyDescent="0.2">
      <c r="A2765" s="57">
        <f t="shared" ca="1" si="84"/>
        <v>136150</v>
      </c>
      <c r="B2765" s="50">
        <f t="shared" ca="1" si="85"/>
        <v>-93.850471936793483</v>
      </c>
      <c r="D2765" s="82"/>
    </row>
    <row r="2766" spans="1:4" x14ac:dyDescent="0.2">
      <c r="A2766" s="57">
        <f t="shared" ca="1" si="84"/>
        <v>136200</v>
      </c>
      <c r="B2766" s="50">
        <f t="shared" ca="1" si="85"/>
        <v>-93.732672816919106</v>
      </c>
      <c r="D2766" s="82"/>
    </row>
    <row r="2767" spans="1:4" x14ac:dyDescent="0.2">
      <c r="A2767" s="57">
        <f t="shared" ca="1" si="84"/>
        <v>136250</v>
      </c>
      <c r="B2767" s="50">
        <f t="shared" ca="1" si="85"/>
        <v>-93.615673922181884</v>
      </c>
      <c r="D2767" s="82"/>
    </row>
    <row r="2768" spans="1:4" x14ac:dyDescent="0.2">
      <c r="A2768" s="57">
        <f t="shared" ca="1" si="84"/>
        <v>136300</v>
      </c>
      <c r="B2768" s="50">
        <f t="shared" ca="1" si="85"/>
        <v>-93.499469374014183</v>
      </c>
      <c r="D2768" s="82"/>
    </row>
    <row r="2769" spans="1:4" x14ac:dyDescent="0.2">
      <c r="A2769" s="57">
        <f t="shared" ca="1" si="84"/>
        <v>136350</v>
      </c>
      <c r="B2769" s="50">
        <f t="shared" ca="1" si="85"/>
        <v>-93.384053377408634</v>
      </c>
      <c r="D2769" s="82"/>
    </row>
    <row r="2770" spans="1:4" x14ac:dyDescent="0.2">
      <c r="A2770" s="57">
        <f t="shared" ca="1" si="84"/>
        <v>136400</v>
      </c>
      <c r="B2770" s="50">
        <f t="shared" ca="1" si="85"/>
        <v>-93.269420219508049</v>
      </c>
      <c r="D2770" s="82"/>
    </row>
    <row r="2771" spans="1:4" x14ac:dyDescent="0.2">
      <c r="A2771" s="57">
        <f t="shared" ca="1" si="84"/>
        <v>136450</v>
      </c>
      <c r="B2771" s="50">
        <f t="shared" ca="1" si="85"/>
        <v>-93.155564268227096</v>
      </c>
      <c r="D2771" s="82"/>
    </row>
    <row r="2772" spans="1:4" x14ac:dyDescent="0.2">
      <c r="A2772" s="57">
        <f t="shared" ca="1" si="84"/>
        <v>136500</v>
      </c>
      <c r="B2772" s="50">
        <f t="shared" ca="1" si="85"/>
        <v>-93.042479970904395</v>
      </c>
      <c r="D2772" s="82"/>
    </row>
    <row r="2773" spans="1:4" x14ac:dyDescent="0.2">
      <c r="A2773" s="57">
        <f t="shared" ca="1" si="84"/>
        <v>136550</v>
      </c>
      <c r="B2773" s="50">
        <f t="shared" ca="1" si="85"/>
        <v>-92.930161852985009</v>
      </c>
      <c r="D2773" s="82"/>
    </row>
    <row r="2774" spans="1:4" x14ac:dyDescent="0.2">
      <c r="A2774" s="57">
        <f t="shared" ca="1" si="84"/>
        <v>136600</v>
      </c>
      <c r="B2774" s="50">
        <f t="shared" ca="1" si="85"/>
        <v>-92.81860451673154</v>
      </c>
      <c r="D2774" s="82"/>
    </row>
    <row r="2775" spans="1:4" x14ac:dyDescent="0.2">
      <c r="A2775" s="57">
        <f t="shared" ca="1" si="84"/>
        <v>136650</v>
      </c>
      <c r="B2775" s="50">
        <f t="shared" ca="1" si="85"/>
        <v>-92.707802639964157</v>
      </c>
      <c r="D2775" s="82"/>
    </row>
    <row r="2776" spans="1:4" x14ac:dyDescent="0.2">
      <c r="A2776" s="57">
        <f t="shared" ca="1" si="84"/>
        <v>136700</v>
      </c>
      <c r="B2776" s="50">
        <f t="shared" ca="1" si="85"/>
        <v>-92.59775097482823</v>
      </c>
      <c r="D2776" s="82"/>
    </row>
    <row r="2777" spans="1:4" x14ac:dyDescent="0.2">
      <c r="A2777" s="57">
        <f t="shared" ca="1" si="84"/>
        <v>136750</v>
      </c>
      <c r="B2777" s="50">
        <f t="shared" ca="1" si="85"/>
        <v>-92.488444346588807</v>
      </c>
      <c r="D2777" s="82"/>
    </row>
    <row r="2778" spans="1:4" x14ac:dyDescent="0.2">
      <c r="A2778" s="57">
        <f t="shared" ca="1" si="84"/>
        <v>136800</v>
      </c>
      <c r="B2778" s="50">
        <f t="shared" ca="1" si="85"/>
        <v>-92.379877652451938</v>
      </c>
      <c r="D2778" s="82"/>
    </row>
    <row r="2779" spans="1:4" x14ac:dyDescent="0.2">
      <c r="A2779" s="57">
        <f t="shared" ca="1" si="84"/>
        <v>136850</v>
      </c>
      <c r="B2779" s="50">
        <f t="shared" ca="1" si="85"/>
        <v>-92.272045860410827</v>
      </c>
      <c r="D2779" s="82"/>
    </row>
    <row r="2780" spans="1:4" x14ac:dyDescent="0.2">
      <c r="A2780" s="57">
        <f t="shared" ca="1" si="84"/>
        <v>136900</v>
      </c>
      <c r="B2780" s="50">
        <f t="shared" ca="1" si="85"/>
        <v>-92.164944008117942</v>
      </c>
      <c r="D2780" s="82"/>
    </row>
    <row r="2781" spans="1:4" x14ac:dyDescent="0.2">
      <c r="A2781" s="57">
        <f t="shared" ca="1" si="84"/>
        <v>136950</v>
      </c>
      <c r="B2781" s="50">
        <f t="shared" ca="1" si="85"/>
        <v>-92.058567201781045</v>
      </c>
      <c r="D2781" s="82"/>
    </row>
    <row r="2782" spans="1:4" x14ac:dyDescent="0.2">
      <c r="A2782" s="57">
        <f t="shared" ca="1" si="84"/>
        <v>137000</v>
      </c>
      <c r="B2782" s="50">
        <f t="shared" ca="1" si="85"/>
        <v>-91.952910615083255</v>
      </c>
      <c r="D2782" s="82"/>
    </row>
    <row r="2783" spans="1:4" x14ac:dyDescent="0.2">
      <c r="A2783" s="57">
        <f t="shared" ca="1" si="84"/>
        <v>137050</v>
      </c>
      <c r="B2783" s="50">
        <f t="shared" ca="1" si="85"/>
        <v>-91.847969488126395</v>
      </c>
      <c r="D2783" s="82"/>
    </row>
    <row r="2784" spans="1:4" x14ac:dyDescent="0.2">
      <c r="A2784" s="57">
        <f t="shared" ca="1" si="84"/>
        <v>137100</v>
      </c>
      <c r="B2784" s="50">
        <f t="shared" ca="1" si="85"/>
        <v>-91.743739126396747</v>
      </c>
      <c r="D2784" s="82"/>
    </row>
    <row r="2785" spans="1:4" x14ac:dyDescent="0.2">
      <c r="A2785" s="57">
        <f t="shared" ca="1" si="84"/>
        <v>137150</v>
      </c>
      <c r="B2785" s="50">
        <f t="shared" ca="1" si="85"/>
        <v>-91.640214899753317</v>
      </c>
      <c r="D2785" s="82"/>
    </row>
    <row r="2786" spans="1:4" x14ac:dyDescent="0.2">
      <c r="A2786" s="57">
        <f t="shared" ca="1" si="84"/>
        <v>137200</v>
      </c>
      <c r="B2786" s="50">
        <f t="shared" ca="1" si="85"/>
        <v>-91.537392241437487</v>
      </c>
      <c r="D2786" s="82"/>
    </row>
    <row r="2787" spans="1:4" x14ac:dyDescent="0.2">
      <c r="A2787" s="57">
        <f t="shared" ca="1" si="84"/>
        <v>137250</v>
      </c>
      <c r="B2787" s="50">
        <f t="shared" ca="1" si="85"/>
        <v>-91.435266647103845</v>
      </c>
      <c r="D2787" s="82"/>
    </row>
    <row r="2788" spans="1:4" x14ac:dyDescent="0.2">
      <c r="A2788" s="57">
        <f t="shared" ca="1" si="84"/>
        <v>137300</v>
      </c>
      <c r="B2788" s="50">
        <f t="shared" ca="1" si="85"/>
        <v>-91.333833673871794</v>
      </c>
      <c r="D2788" s="82"/>
    </row>
    <row r="2789" spans="1:4" x14ac:dyDescent="0.2">
      <c r="A2789" s="57">
        <f t="shared" ca="1" si="84"/>
        <v>137350</v>
      </c>
      <c r="B2789" s="50">
        <f t="shared" ca="1" si="85"/>
        <v>-91.233088939396595</v>
      </c>
      <c r="D2789" s="82"/>
    </row>
    <row r="2790" spans="1:4" x14ac:dyDescent="0.2">
      <c r="A2790" s="57">
        <f t="shared" ca="1" si="84"/>
        <v>137400</v>
      </c>
      <c r="B2790" s="50">
        <f t="shared" ca="1" si="85"/>
        <v>-91.133028120961001</v>
      </c>
      <c r="D2790" s="82"/>
    </row>
    <row r="2791" spans="1:4" x14ac:dyDescent="0.2">
      <c r="A2791" s="57">
        <f t="shared" ca="1" si="84"/>
        <v>137450</v>
      </c>
      <c r="B2791" s="50">
        <f t="shared" ca="1" si="85"/>
        <v>-91.033646954585237</v>
      </c>
      <c r="D2791" s="82"/>
    </row>
    <row r="2792" spans="1:4" x14ac:dyDescent="0.2">
      <c r="A2792" s="57">
        <f t="shared" ca="1" si="84"/>
        <v>137500</v>
      </c>
      <c r="B2792" s="50">
        <f t="shared" ca="1" si="85"/>
        <v>-90.934941234156156</v>
      </c>
      <c r="D2792" s="82"/>
    </row>
    <row r="2793" spans="1:4" x14ac:dyDescent="0.2">
      <c r="A2793" s="57">
        <f t="shared" ca="1" si="84"/>
        <v>137550</v>
      </c>
      <c r="B2793" s="50">
        <f t="shared" ca="1" si="85"/>
        <v>-90.83690681057476</v>
      </c>
      <c r="D2793" s="82"/>
    </row>
    <row r="2794" spans="1:4" x14ac:dyDescent="0.2">
      <c r="A2794" s="57">
        <f t="shared" ca="1" si="84"/>
        <v>137600</v>
      </c>
      <c r="B2794" s="50">
        <f t="shared" ca="1" si="85"/>
        <v>-90.739539590920998</v>
      </c>
      <c r="D2794" s="82"/>
    </row>
    <row r="2795" spans="1:4" x14ac:dyDescent="0.2">
      <c r="A2795" s="57">
        <f t="shared" ref="A2795:A2858" ca="1" si="86">OFFSET(A2795,-1,0)+f_stop/5000</f>
        <v>137650</v>
      </c>
      <c r="B2795" s="50">
        <f t="shared" ref="B2795:B2858" ca="1" si="87">20*LOG(ABS(   (1/f_dec*SIN(f_dec*$A2795/Fm*PI())/SIN($A2795/Fm*PI()))^(order-2) * (1/f_dec2*SIN(f_dec2*$A2795/Fm*PI())/SIN($A2795/Fm*PI())) *  (1/(f_dec*n_avg)*SIN((f_dec*n_avg)*$A2795/Fm*PI())/SIN($A2795/Fm*PI()))    ))</f>
        <v>-90.642835537636714</v>
      </c>
      <c r="D2795" s="82"/>
    </row>
    <row r="2796" spans="1:4" x14ac:dyDescent="0.2">
      <c r="A2796" s="57">
        <f t="shared" ca="1" si="86"/>
        <v>137700</v>
      </c>
      <c r="B2796" s="50">
        <f t="shared" ca="1" si="87"/>
        <v>-90.546790667725276</v>
      </c>
      <c r="D2796" s="82"/>
    </row>
    <row r="2797" spans="1:4" x14ac:dyDescent="0.2">
      <c r="A2797" s="57">
        <f t="shared" ca="1" si="86"/>
        <v>137750</v>
      </c>
      <c r="B2797" s="50">
        <f t="shared" ca="1" si="87"/>
        <v>-90.451401051967864</v>
      </c>
      <c r="D2797" s="82"/>
    </row>
    <row r="2798" spans="1:4" x14ac:dyDescent="0.2">
      <c r="A2798" s="57">
        <f t="shared" ca="1" si="86"/>
        <v>137800</v>
      </c>
      <c r="B2798" s="50">
        <f t="shared" ca="1" si="87"/>
        <v>-90.356662814156522</v>
      </c>
      <c r="D2798" s="82"/>
    </row>
    <row r="2799" spans="1:4" x14ac:dyDescent="0.2">
      <c r="A2799" s="57">
        <f t="shared" ca="1" si="86"/>
        <v>137850</v>
      </c>
      <c r="B2799" s="50">
        <f t="shared" ca="1" si="87"/>
        <v>-90.262572130342278</v>
      </c>
      <c r="D2799" s="82"/>
    </row>
    <row r="2800" spans="1:4" x14ac:dyDescent="0.2">
      <c r="A2800" s="57">
        <f t="shared" ca="1" si="86"/>
        <v>137900</v>
      </c>
      <c r="B2800" s="50">
        <f t="shared" ca="1" si="87"/>
        <v>-90.169125228099617</v>
      </c>
      <c r="D2800" s="82"/>
    </row>
    <row r="2801" spans="1:4" x14ac:dyDescent="0.2">
      <c r="A2801" s="57">
        <f t="shared" ca="1" si="86"/>
        <v>137950</v>
      </c>
      <c r="B2801" s="50">
        <f t="shared" ca="1" si="87"/>
        <v>-90.076318385805919</v>
      </c>
      <c r="D2801" s="82"/>
    </row>
    <row r="2802" spans="1:4" x14ac:dyDescent="0.2">
      <c r="A2802" s="57">
        <f t="shared" ca="1" si="86"/>
        <v>138000</v>
      </c>
      <c r="B2802" s="50">
        <f t="shared" ca="1" si="87"/>
        <v>-89.984147931935624</v>
      </c>
      <c r="D2802" s="82"/>
    </row>
    <row r="2803" spans="1:4" x14ac:dyDescent="0.2">
      <c r="A2803" s="57">
        <f t="shared" ca="1" si="86"/>
        <v>138050</v>
      </c>
      <c r="B2803" s="50">
        <f t="shared" ca="1" si="87"/>
        <v>-89.892610244369337</v>
      </c>
      <c r="D2803" s="82"/>
    </row>
    <row r="2804" spans="1:4" x14ac:dyDescent="0.2">
      <c r="A2804" s="57">
        <f t="shared" ca="1" si="86"/>
        <v>138100</v>
      </c>
      <c r="B2804" s="50">
        <f t="shared" ca="1" si="87"/>
        <v>-89.801701749716699</v>
      </c>
      <c r="D2804" s="82"/>
    </row>
    <row r="2805" spans="1:4" x14ac:dyDescent="0.2">
      <c r="A2805" s="57">
        <f t="shared" ca="1" si="86"/>
        <v>138150</v>
      </c>
      <c r="B2805" s="50">
        <f t="shared" ca="1" si="87"/>
        <v>-89.711418922653792</v>
      </c>
      <c r="D2805" s="82"/>
    </row>
    <row r="2806" spans="1:4" x14ac:dyDescent="0.2">
      <c r="A2806" s="57">
        <f t="shared" ca="1" si="86"/>
        <v>138200</v>
      </c>
      <c r="B2806" s="50">
        <f t="shared" ca="1" si="87"/>
        <v>-89.621758285273515</v>
      </c>
      <c r="D2806" s="82"/>
    </row>
    <row r="2807" spans="1:4" x14ac:dyDescent="0.2">
      <c r="A2807" s="57">
        <f t="shared" ca="1" si="86"/>
        <v>138250</v>
      </c>
      <c r="B2807" s="50">
        <f t="shared" ca="1" si="87"/>
        <v>-89.532716406449879</v>
      </c>
      <c r="D2807" s="82"/>
    </row>
    <row r="2808" spans="1:4" x14ac:dyDescent="0.2">
      <c r="A2808" s="57">
        <f t="shared" ca="1" si="86"/>
        <v>138300</v>
      </c>
      <c r="B2808" s="50">
        <f t="shared" ca="1" si="87"/>
        <v>-89.444289901215214</v>
      </c>
      <c r="D2808" s="82"/>
    </row>
    <row r="2809" spans="1:4" x14ac:dyDescent="0.2">
      <c r="A2809" s="57">
        <f t="shared" ca="1" si="86"/>
        <v>138350</v>
      </c>
      <c r="B2809" s="50">
        <f t="shared" ca="1" si="87"/>
        <v>-89.3564754301498</v>
      </c>
      <c r="D2809" s="82"/>
    </row>
    <row r="2810" spans="1:4" x14ac:dyDescent="0.2">
      <c r="A2810" s="57">
        <f t="shared" ca="1" si="86"/>
        <v>138400</v>
      </c>
      <c r="B2810" s="50">
        <f t="shared" ca="1" si="87"/>
        <v>-89.269269698784655</v>
      </c>
      <c r="D2810" s="82"/>
    </row>
    <row r="2811" spans="1:4" x14ac:dyDescent="0.2">
      <c r="A2811" s="57">
        <f t="shared" ca="1" si="86"/>
        <v>138450</v>
      </c>
      <c r="B2811" s="50">
        <f t="shared" ca="1" si="87"/>
        <v>-89.182669457016019</v>
      </c>
      <c r="D2811" s="82"/>
    </row>
    <row r="2812" spans="1:4" x14ac:dyDescent="0.2">
      <c r="A2812" s="57">
        <f t="shared" ca="1" si="86"/>
        <v>138500</v>
      </c>
      <c r="B2812" s="50">
        <f t="shared" ca="1" si="87"/>
        <v>-89.096671498532217</v>
      </c>
      <c r="D2812" s="82"/>
    </row>
    <row r="2813" spans="1:4" x14ac:dyDescent="0.2">
      <c r="A2813" s="57">
        <f t="shared" ca="1" si="86"/>
        <v>138550</v>
      </c>
      <c r="B2813" s="50">
        <f t="shared" ca="1" si="87"/>
        <v>-89.011272660252189</v>
      </c>
      <c r="D2813" s="82"/>
    </row>
    <row r="2814" spans="1:4" x14ac:dyDescent="0.2">
      <c r="A2814" s="57">
        <f t="shared" ca="1" si="86"/>
        <v>138600</v>
      </c>
      <c r="B2814" s="50">
        <f t="shared" ca="1" si="87"/>
        <v>-88.926469821775243</v>
      </c>
      <c r="D2814" s="82"/>
    </row>
    <row r="2815" spans="1:4" x14ac:dyDescent="0.2">
      <c r="A2815" s="57">
        <f t="shared" ca="1" si="86"/>
        <v>138650</v>
      </c>
      <c r="B2815" s="50">
        <f t="shared" ca="1" si="87"/>
        <v>-88.842259904842606</v>
      </c>
      <c r="D2815" s="82"/>
    </row>
    <row r="2816" spans="1:4" x14ac:dyDescent="0.2">
      <c r="A2816" s="57">
        <f t="shared" ca="1" si="86"/>
        <v>138700</v>
      </c>
      <c r="B2816" s="50">
        <f t="shared" ca="1" si="87"/>
        <v>-88.758639872809681</v>
      </c>
      <c r="D2816" s="82"/>
    </row>
    <row r="2817" spans="1:4" x14ac:dyDescent="0.2">
      <c r="A2817" s="57">
        <f t="shared" ca="1" si="86"/>
        <v>138750</v>
      </c>
      <c r="B2817" s="50">
        <f t="shared" ca="1" si="87"/>
        <v>-88.675606730129232</v>
      </c>
      <c r="D2817" s="82"/>
    </row>
    <row r="2818" spans="1:4" x14ac:dyDescent="0.2">
      <c r="A2818" s="57">
        <f t="shared" ca="1" si="86"/>
        <v>138800</v>
      </c>
      <c r="B2818" s="50">
        <f t="shared" ca="1" si="87"/>
        <v>-88.593157521845299</v>
      </c>
      <c r="D2818" s="82"/>
    </row>
    <row r="2819" spans="1:4" x14ac:dyDescent="0.2">
      <c r="A2819" s="57">
        <f t="shared" ca="1" si="86"/>
        <v>138850</v>
      </c>
      <c r="B2819" s="50">
        <f t="shared" ca="1" si="87"/>
        <v>-88.511289333097267</v>
      </c>
      <c r="D2819" s="82"/>
    </row>
    <row r="2820" spans="1:4" x14ac:dyDescent="0.2">
      <c r="A2820" s="57">
        <f t="shared" ca="1" si="86"/>
        <v>138900</v>
      </c>
      <c r="B2820" s="50">
        <f t="shared" ca="1" si="87"/>
        <v>-88.429999288634477</v>
      </c>
      <c r="D2820" s="82"/>
    </row>
    <row r="2821" spans="1:4" x14ac:dyDescent="0.2">
      <c r="A2821" s="57">
        <f t="shared" ca="1" si="86"/>
        <v>138950</v>
      </c>
      <c r="B2821" s="50">
        <f t="shared" ca="1" si="87"/>
        <v>-88.349284552340478</v>
      </c>
      <c r="D2821" s="82"/>
    </row>
    <row r="2822" spans="1:4" x14ac:dyDescent="0.2">
      <c r="A2822" s="57">
        <f t="shared" ca="1" si="86"/>
        <v>139000</v>
      </c>
      <c r="B2822" s="50">
        <f t="shared" ca="1" si="87"/>
        <v>-88.269142326767508</v>
      </c>
      <c r="D2822" s="82"/>
    </row>
    <row r="2823" spans="1:4" x14ac:dyDescent="0.2">
      <c r="A2823" s="57">
        <f t="shared" ca="1" si="86"/>
        <v>139050</v>
      </c>
      <c r="B2823" s="50">
        <f t="shared" ca="1" si="87"/>
        <v>-88.189569852680449</v>
      </c>
      <c r="D2823" s="82"/>
    </row>
    <row r="2824" spans="1:4" x14ac:dyDescent="0.2">
      <c r="A2824" s="57">
        <f t="shared" ca="1" si="86"/>
        <v>139100</v>
      </c>
      <c r="B2824" s="50">
        <f t="shared" ca="1" si="87"/>
        <v>-88.110564408609889</v>
      </c>
      <c r="D2824" s="82"/>
    </row>
    <row r="2825" spans="1:4" x14ac:dyDescent="0.2">
      <c r="A2825" s="57">
        <f t="shared" ca="1" si="86"/>
        <v>139150</v>
      </c>
      <c r="B2825" s="50">
        <f t="shared" ca="1" si="87"/>
        <v>-88.032123310415059</v>
      </c>
      <c r="D2825" s="82"/>
    </row>
    <row r="2826" spans="1:4" x14ac:dyDescent="0.2">
      <c r="A2826" s="57">
        <f t="shared" ca="1" si="86"/>
        <v>139200</v>
      </c>
      <c r="B2826" s="50">
        <f t="shared" ca="1" si="87"/>
        <v>-87.954243910855411</v>
      </c>
      <c r="D2826" s="82"/>
    </row>
    <row r="2827" spans="1:4" x14ac:dyDescent="0.2">
      <c r="A2827" s="57">
        <f t="shared" ca="1" si="86"/>
        <v>139250</v>
      </c>
      <c r="B2827" s="50">
        <f t="shared" ca="1" si="87"/>
        <v>-87.876923599171306</v>
      </c>
      <c r="D2827" s="82"/>
    </row>
    <row r="2828" spans="1:4" x14ac:dyDescent="0.2">
      <c r="A2828" s="57">
        <f t="shared" ca="1" si="86"/>
        <v>139300</v>
      </c>
      <c r="B2828" s="50">
        <f t="shared" ca="1" si="87"/>
        <v>-87.800159800673669</v>
      </c>
      <c r="D2828" s="82"/>
    </row>
    <row r="2829" spans="1:4" x14ac:dyDescent="0.2">
      <c r="A2829" s="57">
        <f t="shared" ca="1" si="86"/>
        <v>139350</v>
      </c>
      <c r="B2829" s="50">
        <f t="shared" ca="1" si="87"/>
        <v>-87.723949976341714</v>
      </c>
      <c r="D2829" s="82"/>
    </row>
    <row r="2830" spans="1:4" x14ac:dyDescent="0.2">
      <c r="A2830" s="57">
        <f t="shared" ca="1" si="86"/>
        <v>139400</v>
      </c>
      <c r="B2830" s="50">
        <f t="shared" ca="1" si="87"/>
        <v>-87.648291622429682</v>
      </c>
      <c r="D2830" s="82"/>
    </row>
    <row r="2831" spans="1:4" x14ac:dyDescent="0.2">
      <c r="A2831" s="57">
        <f t="shared" ca="1" si="86"/>
        <v>139450</v>
      </c>
      <c r="B2831" s="50">
        <f t="shared" ca="1" si="87"/>
        <v>-87.573182270081645</v>
      </c>
      <c r="D2831" s="82"/>
    </row>
    <row r="2832" spans="1:4" x14ac:dyDescent="0.2">
      <c r="A2832" s="57">
        <f t="shared" ca="1" si="86"/>
        <v>139500</v>
      </c>
      <c r="B2832" s="50">
        <f t="shared" ca="1" si="87"/>
        <v>-87.498619484954418</v>
      </c>
      <c r="D2832" s="82"/>
    </row>
    <row r="2833" spans="1:4" x14ac:dyDescent="0.2">
      <c r="A2833" s="57">
        <f t="shared" ca="1" si="86"/>
        <v>139550</v>
      </c>
      <c r="B2833" s="50">
        <f t="shared" ca="1" si="87"/>
        <v>-87.424600866848749</v>
      </c>
      <c r="D2833" s="82"/>
    </row>
    <row r="2834" spans="1:4" x14ac:dyDescent="0.2">
      <c r="A2834" s="57">
        <f t="shared" ca="1" si="86"/>
        <v>139600</v>
      </c>
      <c r="B2834" s="50">
        <f t="shared" ca="1" si="87"/>
        <v>-87.351124049348016</v>
      </c>
      <c r="D2834" s="82"/>
    </row>
    <row r="2835" spans="1:4" x14ac:dyDescent="0.2">
      <c r="A2835" s="57">
        <f t="shared" ca="1" si="86"/>
        <v>139650</v>
      </c>
      <c r="B2835" s="50">
        <f t="shared" ca="1" si="87"/>
        <v>-87.278186699464925</v>
      </c>
      <c r="D2835" s="82"/>
    </row>
    <row r="2836" spans="1:4" x14ac:dyDescent="0.2">
      <c r="A2836" s="57">
        <f t="shared" ca="1" si="86"/>
        <v>139700</v>
      </c>
      <c r="B2836" s="50">
        <f t="shared" ca="1" si="87"/>
        <v>-87.205786517295905</v>
      </c>
      <c r="D2836" s="82"/>
    </row>
    <row r="2837" spans="1:4" x14ac:dyDescent="0.2">
      <c r="A2837" s="57">
        <f t="shared" ca="1" si="86"/>
        <v>139750</v>
      </c>
      <c r="B2837" s="50">
        <f t="shared" ca="1" si="87"/>
        <v>-87.13392123568272</v>
      </c>
      <c r="D2837" s="82"/>
    </row>
    <row r="2838" spans="1:4" x14ac:dyDescent="0.2">
      <c r="A2838" s="57">
        <f t="shared" ca="1" si="86"/>
        <v>139800</v>
      </c>
      <c r="B2838" s="50">
        <f t="shared" ca="1" si="87"/>
        <v>-87.062588619881836</v>
      </c>
      <c r="D2838" s="82"/>
    </row>
    <row r="2839" spans="1:4" x14ac:dyDescent="0.2">
      <c r="A2839" s="57">
        <f t="shared" ca="1" si="86"/>
        <v>139850</v>
      </c>
      <c r="B2839" s="50">
        <f t="shared" ca="1" si="87"/>
        <v>-86.991786467240445</v>
      </c>
      <c r="D2839" s="82"/>
    </row>
    <row r="2840" spans="1:4" x14ac:dyDescent="0.2">
      <c r="A2840" s="57">
        <f t="shared" ca="1" si="86"/>
        <v>139900</v>
      </c>
      <c r="B2840" s="50">
        <f t="shared" ca="1" si="87"/>
        <v>-86.921512606880341</v>
      </c>
      <c r="D2840" s="82"/>
    </row>
    <row r="2841" spans="1:4" x14ac:dyDescent="0.2">
      <c r="A2841" s="57">
        <f t="shared" ca="1" si="86"/>
        <v>139950</v>
      </c>
      <c r="B2841" s="50">
        <f t="shared" ca="1" si="87"/>
        <v>-86.851764899388272</v>
      </c>
      <c r="D2841" s="82"/>
    </row>
    <row r="2842" spans="1:4" x14ac:dyDescent="0.2">
      <c r="A2842" s="57">
        <f t="shared" ca="1" si="86"/>
        <v>140000</v>
      </c>
      <c r="B2842" s="50">
        <f t="shared" ca="1" si="87"/>
        <v>-86.782541236513495</v>
      </c>
      <c r="D2842" s="82"/>
    </row>
    <row r="2843" spans="1:4" x14ac:dyDescent="0.2">
      <c r="A2843" s="57">
        <f t="shared" ca="1" si="86"/>
        <v>140050</v>
      </c>
      <c r="B2843" s="50">
        <f t="shared" ca="1" si="87"/>
        <v>-86.713839540872101</v>
      </c>
      <c r="D2843" s="82"/>
    </row>
    <row r="2844" spans="1:4" x14ac:dyDescent="0.2">
      <c r="A2844" s="57">
        <f t="shared" ca="1" si="86"/>
        <v>140100</v>
      </c>
      <c r="B2844" s="50">
        <f t="shared" ca="1" si="87"/>
        <v>-86.64565776565783</v>
      </c>
      <c r="D2844" s="82"/>
    </row>
    <row r="2845" spans="1:4" x14ac:dyDescent="0.2">
      <c r="A2845" s="57">
        <f t="shared" ca="1" si="86"/>
        <v>140150</v>
      </c>
      <c r="B2845" s="50">
        <f t="shared" ca="1" si="87"/>
        <v>-86.577993894359849</v>
      </c>
      <c r="D2845" s="82"/>
    </row>
    <row r="2846" spans="1:4" x14ac:dyDescent="0.2">
      <c r="A2846" s="57">
        <f t="shared" ca="1" si="86"/>
        <v>140200</v>
      </c>
      <c r="B2846" s="50">
        <f t="shared" ca="1" si="87"/>
        <v>-86.510845940486718</v>
      </c>
      <c r="D2846" s="82"/>
    </row>
    <row r="2847" spans="1:4" x14ac:dyDescent="0.2">
      <c r="A2847" s="57">
        <f t="shared" ca="1" si="86"/>
        <v>140250</v>
      </c>
      <c r="B2847" s="50">
        <f t="shared" ca="1" si="87"/>
        <v>-86.444211947297021</v>
      </c>
      <c r="D2847" s="82"/>
    </row>
    <row r="2848" spans="1:4" x14ac:dyDescent="0.2">
      <c r="A2848" s="57">
        <f t="shared" ca="1" si="86"/>
        <v>140300</v>
      </c>
      <c r="B2848" s="50">
        <f t="shared" ca="1" si="87"/>
        <v>-86.378089987536114</v>
      </c>
      <c r="D2848" s="82"/>
    </row>
    <row r="2849" spans="1:4" x14ac:dyDescent="0.2">
      <c r="A2849" s="57">
        <f t="shared" ca="1" si="86"/>
        <v>140350</v>
      </c>
      <c r="B2849" s="50">
        <f t="shared" ca="1" si="87"/>
        <v>-86.312478163179378</v>
      </c>
      <c r="D2849" s="82"/>
    </row>
    <row r="2850" spans="1:4" x14ac:dyDescent="0.2">
      <c r="A2850" s="57">
        <f t="shared" ca="1" si="86"/>
        <v>140400</v>
      </c>
      <c r="B2850" s="50">
        <f t="shared" ca="1" si="87"/>
        <v>-86.247374605181221</v>
      </c>
      <c r="D2850" s="82"/>
    </row>
    <row r="2851" spans="1:4" x14ac:dyDescent="0.2">
      <c r="A2851" s="57">
        <f t="shared" ca="1" si="86"/>
        <v>140450</v>
      </c>
      <c r="B2851" s="50">
        <f t="shared" ca="1" si="87"/>
        <v>-86.182777473230615</v>
      </c>
      <c r="D2851" s="82"/>
    </row>
    <row r="2852" spans="1:4" x14ac:dyDescent="0.2">
      <c r="A2852" s="57">
        <f t="shared" ca="1" si="86"/>
        <v>140500</v>
      </c>
      <c r="B2852" s="50">
        <f t="shared" ca="1" si="87"/>
        <v>-86.11868495551218</v>
      </c>
      <c r="D2852" s="82"/>
    </row>
    <row r="2853" spans="1:4" x14ac:dyDescent="0.2">
      <c r="A2853" s="57">
        <f t="shared" ca="1" si="86"/>
        <v>140550</v>
      </c>
      <c r="B2853" s="50">
        <f t="shared" ca="1" si="87"/>
        <v>-86.055095268473721</v>
      </c>
      <c r="D2853" s="82"/>
    </row>
    <row r="2854" spans="1:4" x14ac:dyDescent="0.2">
      <c r="A2854" s="57">
        <f t="shared" ca="1" si="86"/>
        <v>140600</v>
      </c>
      <c r="B2854" s="50">
        <f t="shared" ca="1" si="87"/>
        <v>-85.992006656598932</v>
      </c>
      <c r="D2854" s="82"/>
    </row>
    <row r="2855" spans="1:4" x14ac:dyDescent="0.2">
      <c r="A2855" s="57">
        <f t="shared" ca="1" si="86"/>
        <v>140650</v>
      </c>
      <c r="B2855" s="50">
        <f t="shared" ca="1" si="87"/>
        <v>-85.929417392186465</v>
      </c>
      <c r="D2855" s="82"/>
    </row>
    <row r="2856" spans="1:4" x14ac:dyDescent="0.2">
      <c r="A2856" s="57">
        <f t="shared" ca="1" si="86"/>
        <v>140700</v>
      </c>
      <c r="B2856" s="50">
        <f t="shared" ca="1" si="87"/>
        <v>-85.86732577513439</v>
      </c>
      <c r="D2856" s="82"/>
    </row>
    <row r="2857" spans="1:4" x14ac:dyDescent="0.2">
      <c r="A2857" s="57">
        <f t="shared" ca="1" si="86"/>
        <v>140750</v>
      </c>
      <c r="B2857" s="50">
        <f t="shared" ca="1" si="87"/>
        <v>-85.805730132730332</v>
      </c>
      <c r="D2857" s="82"/>
    </row>
    <row r="2858" spans="1:4" x14ac:dyDescent="0.2">
      <c r="A2858" s="57">
        <f t="shared" ca="1" si="86"/>
        <v>140800</v>
      </c>
      <c r="B2858" s="50">
        <f t="shared" ca="1" si="87"/>
        <v>-85.7446288194472</v>
      </c>
      <c r="D2858" s="82"/>
    </row>
    <row r="2859" spans="1:4" x14ac:dyDescent="0.2">
      <c r="A2859" s="57">
        <f t="shared" ref="A2859:A2922" ca="1" si="88">OFFSET(A2859,-1,0)+f_stop/5000</f>
        <v>140850</v>
      </c>
      <c r="B2859" s="50">
        <f t="shared" ref="B2859:B2922" ca="1" si="89">20*LOG(ABS(   (1/f_dec*SIN(f_dec*$A2859/Fm*PI())/SIN($A2859/Fm*PI()))^(order-2) * (1/f_dec2*SIN(f_dec2*$A2859/Fm*PI())/SIN($A2859/Fm*PI())) *  (1/(f_dec*n_avg)*SIN((f_dec*n_avg)*$A2859/Fm*PI())/SIN($A2859/Fm*PI()))    ))</f>
        <v>-85.684020216744472</v>
      </c>
      <c r="D2859" s="82"/>
    </row>
    <row r="2860" spans="1:4" x14ac:dyDescent="0.2">
      <c r="A2860" s="57">
        <f t="shared" ca="1" si="88"/>
        <v>140900</v>
      </c>
      <c r="B2860" s="50">
        <f t="shared" ca="1" si="89"/>
        <v>-85.623902732874853</v>
      </c>
      <c r="D2860" s="82"/>
    </row>
    <row r="2861" spans="1:4" x14ac:dyDescent="0.2">
      <c r="A2861" s="57">
        <f t="shared" ca="1" si="88"/>
        <v>140950</v>
      </c>
      <c r="B2861" s="50">
        <f t="shared" ca="1" si="89"/>
        <v>-85.564274802696275</v>
      </c>
      <c r="D2861" s="82"/>
    </row>
    <row r="2862" spans="1:4" x14ac:dyDescent="0.2">
      <c r="A2862" s="57">
        <f t="shared" ca="1" si="88"/>
        <v>141000</v>
      </c>
      <c r="B2862" s="50">
        <f t="shared" ca="1" si="89"/>
        <v>-85.505134887489362</v>
      </c>
      <c r="D2862" s="82"/>
    </row>
    <row r="2863" spans="1:4" x14ac:dyDescent="0.2">
      <c r="A2863" s="57">
        <f t="shared" ca="1" si="88"/>
        <v>141050</v>
      </c>
      <c r="B2863" s="50">
        <f t="shared" ca="1" si="89"/>
        <v>-85.446481474780171</v>
      </c>
      <c r="D2863" s="82"/>
    </row>
    <row r="2864" spans="1:4" x14ac:dyDescent="0.2">
      <c r="A2864" s="57">
        <f t="shared" ca="1" si="88"/>
        <v>141100</v>
      </c>
      <c r="B2864" s="50">
        <f t="shared" ca="1" si="89"/>
        <v>-85.388313078168039</v>
      </c>
      <c r="D2864" s="82"/>
    </row>
    <row r="2865" spans="1:4" x14ac:dyDescent="0.2">
      <c r="A2865" s="57">
        <f t="shared" ca="1" si="88"/>
        <v>141150</v>
      </c>
      <c r="B2865" s="50">
        <f t="shared" ca="1" si="89"/>
        <v>-85.33062823715855</v>
      </c>
      <c r="D2865" s="82"/>
    </row>
    <row r="2866" spans="1:4" x14ac:dyDescent="0.2">
      <c r="A2866" s="57">
        <f t="shared" ca="1" si="88"/>
        <v>141200</v>
      </c>
      <c r="B2866" s="50">
        <f t="shared" ca="1" si="89"/>
        <v>-85.273425517002039</v>
      </c>
      <c r="D2866" s="82"/>
    </row>
    <row r="2867" spans="1:4" x14ac:dyDescent="0.2">
      <c r="A2867" s="57">
        <f t="shared" ca="1" si="88"/>
        <v>141250</v>
      </c>
      <c r="B2867" s="50">
        <f t="shared" ca="1" si="89"/>
        <v>-85.216703508536696</v>
      </c>
      <c r="D2867" s="82"/>
    </row>
    <row r="2868" spans="1:4" x14ac:dyDescent="0.2">
      <c r="A2868" s="57">
        <f t="shared" ca="1" si="88"/>
        <v>141300</v>
      </c>
      <c r="B2868" s="50">
        <f t="shared" ca="1" si="89"/>
        <v>-85.160460828036975</v>
      </c>
      <c r="D2868" s="82"/>
    </row>
    <row r="2869" spans="1:4" x14ac:dyDescent="0.2">
      <c r="A2869" s="57">
        <f t="shared" ca="1" si="88"/>
        <v>141350</v>
      </c>
      <c r="B2869" s="50">
        <f t="shared" ca="1" si="89"/>
        <v>-85.104696117067121</v>
      </c>
      <c r="D2869" s="82"/>
    </row>
    <row r="2870" spans="1:4" x14ac:dyDescent="0.2">
      <c r="A2870" s="57">
        <f t="shared" ca="1" si="88"/>
        <v>141400</v>
      </c>
      <c r="B2870" s="50">
        <f t="shared" ca="1" si="89"/>
        <v>-85.049408042339266</v>
      </c>
      <c r="D2870" s="82"/>
    </row>
    <row r="2871" spans="1:4" x14ac:dyDescent="0.2">
      <c r="A2871" s="57">
        <f t="shared" ca="1" si="88"/>
        <v>141450</v>
      </c>
      <c r="B2871" s="50">
        <f t="shared" ca="1" si="89"/>
        <v>-84.994595295576943</v>
      </c>
      <c r="D2871" s="82"/>
    </row>
    <row r="2872" spans="1:4" x14ac:dyDescent="0.2">
      <c r="A2872" s="57">
        <f t="shared" ca="1" si="88"/>
        <v>141500</v>
      </c>
      <c r="B2872" s="50">
        <f t="shared" ca="1" si="89"/>
        <v>-84.940256593383126</v>
      </c>
      <c r="D2872" s="82"/>
    </row>
    <row r="2873" spans="1:4" x14ac:dyDescent="0.2">
      <c r="A2873" s="57">
        <f t="shared" ca="1" si="88"/>
        <v>141550</v>
      </c>
      <c r="B2873" s="50">
        <f t="shared" ca="1" si="89"/>
        <v>-84.886390677113326</v>
      </c>
      <c r="D2873" s="82"/>
    </row>
    <row r="2874" spans="1:4" x14ac:dyDescent="0.2">
      <c r="A2874" s="57">
        <f t="shared" ca="1" si="88"/>
        <v>141600</v>
      </c>
      <c r="B2874" s="50">
        <f t="shared" ca="1" si="89"/>
        <v>-84.832996312753636</v>
      </c>
      <c r="D2874" s="82"/>
    </row>
    <row r="2875" spans="1:4" x14ac:dyDescent="0.2">
      <c r="A2875" s="57">
        <f t="shared" ca="1" si="88"/>
        <v>141650</v>
      </c>
      <c r="B2875" s="50">
        <f t="shared" ca="1" si="89"/>
        <v>-84.78007229080319</v>
      </c>
      <c r="D2875" s="82"/>
    </row>
    <row r="2876" spans="1:4" x14ac:dyDescent="0.2">
      <c r="A2876" s="57">
        <f t="shared" ca="1" si="88"/>
        <v>141700</v>
      </c>
      <c r="B2876" s="50">
        <f t="shared" ca="1" si="89"/>
        <v>-84.727617426161856</v>
      </c>
      <c r="D2876" s="82"/>
    </row>
    <row r="2877" spans="1:4" x14ac:dyDescent="0.2">
      <c r="A2877" s="57">
        <f t="shared" ca="1" si="88"/>
        <v>141750</v>
      </c>
      <c r="B2877" s="50">
        <f t="shared" ca="1" si="89"/>
        <v>-84.675630558022419</v>
      </c>
      <c r="D2877" s="82"/>
    </row>
    <row r="2878" spans="1:4" x14ac:dyDescent="0.2">
      <c r="A2878" s="57">
        <f t="shared" ca="1" si="88"/>
        <v>141800</v>
      </c>
      <c r="B2878" s="50">
        <f t="shared" ca="1" si="89"/>
        <v>-84.624110549767565</v>
      </c>
      <c r="D2878" s="82"/>
    </row>
    <row r="2879" spans="1:4" x14ac:dyDescent="0.2">
      <c r="A2879" s="57">
        <f t="shared" ca="1" si="88"/>
        <v>141850</v>
      </c>
      <c r="B2879" s="50">
        <f t="shared" ca="1" si="89"/>
        <v>-84.573056288871825</v>
      </c>
      <c r="D2879" s="82"/>
    </row>
    <row r="2880" spans="1:4" x14ac:dyDescent="0.2">
      <c r="A2880" s="57">
        <f t="shared" ca="1" si="88"/>
        <v>141900</v>
      </c>
      <c r="B2880" s="50">
        <f t="shared" ca="1" si="89"/>
        <v>-84.522466686807689</v>
      </c>
      <c r="D2880" s="82"/>
    </row>
    <row r="2881" spans="1:4" x14ac:dyDescent="0.2">
      <c r="A2881" s="57">
        <f t="shared" ca="1" si="88"/>
        <v>141950</v>
      </c>
      <c r="B2881" s="50">
        <f t="shared" ca="1" si="89"/>
        <v>-84.472340678956925</v>
      </c>
      <c r="D2881" s="82"/>
    </row>
    <row r="2882" spans="1:4" x14ac:dyDescent="0.2">
      <c r="A2882" s="57">
        <f t="shared" ca="1" si="88"/>
        <v>142000</v>
      </c>
      <c r="B2882" s="50">
        <f t="shared" ca="1" si="89"/>
        <v>-84.422677224526396</v>
      </c>
      <c r="D2882" s="82"/>
    </row>
    <row r="2883" spans="1:4" x14ac:dyDescent="0.2">
      <c r="A2883" s="57">
        <f t="shared" ca="1" si="88"/>
        <v>142050</v>
      </c>
      <c r="B2883" s="50">
        <f t="shared" ca="1" si="89"/>
        <v>-84.37347530646845</v>
      </c>
      <c r="D2883" s="82"/>
    </row>
    <row r="2884" spans="1:4" x14ac:dyDescent="0.2">
      <c r="A2884" s="57">
        <f t="shared" ca="1" si="88"/>
        <v>142100</v>
      </c>
      <c r="B2884" s="50">
        <f t="shared" ca="1" si="89"/>
        <v>-84.324733931406143</v>
      </c>
      <c r="D2884" s="82"/>
    </row>
    <row r="2885" spans="1:4" x14ac:dyDescent="0.2">
      <c r="A2885" s="57">
        <f t="shared" ca="1" si="88"/>
        <v>142150</v>
      </c>
      <c r="B2885" s="50">
        <f t="shared" ca="1" si="89"/>
        <v>-84.276452129562912</v>
      </c>
      <c r="D2885" s="82"/>
    </row>
    <row r="2886" spans="1:4" x14ac:dyDescent="0.2">
      <c r="A2886" s="57">
        <f t="shared" ca="1" si="88"/>
        <v>142200</v>
      </c>
      <c r="B2886" s="50">
        <f t="shared" ca="1" si="89"/>
        <v>-84.228628954697044</v>
      </c>
      <c r="D2886" s="82"/>
    </row>
    <row r="2887" spans="1:4" x14ac:dyDescent="0.2">
      <c r="A2887" s="57">
        <f t="shared" ca="1" si="88"/>
        <v>142250</v>
      </c>
      <c r="B2887" s="50">
        <f t="shared" ca="1" si="89"/>
        <v>-84.181263484040699</v>
      </c>
      <c r="D2887" s="82"/>
    </row>
    <row r="2888" spans="1:4" x14ac:dyDescent="0.2">
      <c r="A2888" s="57">
        <f t="shared" ca="1" si="88"/>
        <v>142300</v>
      </c>
      <c r="B2888" s="50">
        <f t="shared" ca="1" si="89"/>
        <v>-84.134354818243636</v>
      </c>
      <c r="D2888" s="82"/>
    </row>
    <row r="2889" spans="1:4" x14ac:dyDescent="0.2">
      <c r="A2889" s="57">
        <f t="shared" ca="1" si="88"/>
        <v>142350</v>
      </c>
      <c r="B2889" s="50">
        <f t="shared" ca="1" si="89"/>
        <v>-84.087902081321573</v>
      </c>
      <c r="D2889" s="82"/>
    </row>
    <row r="2890" spans="1:4" x14ac:dyDescent="0.2">
      <c r="A2890" s="57">
        <f t="shared" ca="1" si="88"/>
        <v>142400</v>
      </c>
      <c r="B2890" s="50">
        <f t="shared" ca="1" si="89"/>
        <v>-84.041904420609072</v>
      </c>
      <c r="D2890" s="82"/>
    </row>
    <row r="2891" spans="1:4" x14ac:dyDescent="0.2">
      <c r="A2891" s="57">
        <f t="shared" ca="1" si="88"/>
        <v>142450</v>
      </c>
      <c r="B2891" s="50">
        <f t="shared" ca="1" si="89"/>
        <v>-83.996361006717152</v>
      </c>
      <c r="D2891" s="82"/>
    </row>
    <row r="2892" spans="1:4" x14ac:dyDescent="0.2">
      <c r="A2892" s="57">
        <f t="shared" ca="1" si="88"/>
        <v>142500</v>
      </c>
      <c r="B2892" s="50">
        <f t="shared" ca="1" si="89"/>
        <v>-83.951271033495658</v>
      </c>
      <c r="D2892" s="82"/>
    </row>
    <row r="2893" spans="1:4" x14ac:dyDescent="0.2">
      <c r="A2893" s="57">
        <f t="shared" ca="1" si="88"/>
        <v>142550</v>
      </c>
      <c r="B2893" s="50">
        <f t="shared" ca="1" si="89"/>
        <v>-83.906633718000009</v>
      </c>
      <c r="D2893" s="82"/>
    </row>
    <row r="2894" spans="1:4" x14ac:dyDescent="0.2">
      <c r="A2894" s="57">
        <f t="shared" ca="1" si="88"/>
        <v>142600</v>
      </c>
      <c r="B2894" s="50">
        <f t="shared" ca="1" si="89"/>
        <v>-83.862448300463015</v>
      </c>
      <c r="D2894" s="82"/>
    </row>
    <row r="2895" spans="1:4" x14ac:dyDescent="0.2">
      <c r="A2895" s="57">
        <f t="shared" ca="1" si="88"/>
        <v>142650</v>
      </c>
      <c r="B2895" s="50">
        <f t="shared" ca="1" si="89"/>
        <v>-83.818714044270934</v>
      </c>
      <c r="D2895" s="82"/>
    </row>
    <row r="2896" spans="1:4" x14ac:dyDescent="0.2">
      <c r="A2896" s="57">
        <f t="shared" ca="1" si="88"/>
        <v>142700</v>
      </c>
      <c r="B2896" s="50">
        <f t="shared" ca="1" si="89"/>
        <v>-83.775430235944526</v>
      </c>
      <c r="D2896" s="82"/>
    </row>
    <row r="2897" spans="1:4" x14ac:dyDescent="0.2">
      <c r="A2897" s="57">
        <f t="shared" ca="1" si="88"/>
        <v>142750</v>
      </c>
      <c r="B2897" s="50">
        <f t="shared" ca="1" si="89"/>
        <v>-83.732596185124748</v>
      </c>
      <c r="D2897" s="82"/>
    </row>
    <row r="2898" spans="1:4" x14ac:dyDescent="0.2">
      <c r="A2898" s="57">
        <f t="shared" ca="1" si="88"/>
        <v>142800</v>
      </c>
      <c r="B2898" s="50">
        <f t="shared" ca="1" si="89"/>
        <v>-83.690211224563114</v>
      </c>
      <c r="D2898" s="82"/>
    </row>
    <row r="2899" spans="1:4" x14ac:dyDescent="0.2">
      <c r="A2899" s="57">
        <f t="shared" ca="1" si="88"/>
        <v>142850</v>
      </c>
      <c r="B2899" s="50">
        <f t="shared" ca="1" si="89"/>
        <v>-83.648274710116993</v>
      </c>
      <c r="D2899" s="82"/>
    </row>
    <row r="2900" spans="1:4" x14ac:dyDescent="0.2">
      <c r="A2900" s="57">
        <f t="shared" ca="1" si="88"/>
        <v>142900</v>
      </c>
      <c r="B2900" s="50">
        <f t="shared" ca="1" si="89"/>
        <v>-83.606786020749396</v>
      </c>
      <c r="D2900" s="82"/>
    </row>
    <row r="2901" spans="1:4" x14ac:dyDescent="0.2">
      <c r="A2901" s="57">
        <f t="shared" ca="1" si="88"/>
        <v>142950</v>
      </c>
      <c r="B2901" s="50">
        <f t="shared" ca="1" si="89"/>
        <v>-83.565744558533765</v>
      </c>
      <c r="D2901" s="82"/>
    </row>
    <row r="2902" spans="1:4" x14ac:dyDescent="0.2">
      <c r="A2902" s="57">
        <f t="shared" ca="1" si="88"/>
        <v>143000</v>
      </c>
      <c r="B2902" s="50">
        <f t="shared" ca="1" si="89"/>
        <v>-83.525149748663637</v>
      </c>
      <c r="D2902" s="82"/>
    </row>
    <row r="2903" spans="1:4" x14ac:dyDescent="0.2">
      <c r="A2903" s="57">
        <f t="shared" ca="1" si="88"/>
        <v>143050</v>
      </c>
      <c r="B2903" s="50">
        <f t="shared" ca="1" si="89"/>
        <v>-83.485001039466937</v>
      </c>
      <c r="D2903" s="82"/>
    </row>
    <row r="2904" spans="1:4" x14ac:dyDescent="0.2">
      <c r="A2904" s="57">
        <f t="shared" ca="1" si="88"/>
        <v>143100</v>
      </c>
      <c r="B2904" s="50">
        <f t="shared" ca="1" si="89"/>
        <v>-83.445297902425523</v>
      </c>
      <c r="D2904" s="82"/>
    </row>
    <row r="2905" spans="1:4" x14ac:dyDescent="0.2">
      <c r="A2905" s="57">
        <f t="shared" ca="1" si="88"/>
        <v>143150</v>
      </c>
      <c r="B2905" s="50">
        <f t="shared" ca="1" si="89"/>
        <v>-83.406039832199198</v>
      </c>
      <c r="D2905" s="82"/>
    </row>
    <row r="2906" spans="1:4" x14ac:dyDescent="0.2">
      <c r="A2906" s="57">
        <f t="shared" ca="1" si="88"/>
        <v>143200</v>
      </c>
      <c r="B2906" s="50">
        <f t="shared" ca="1" si="89"/>
        <v>-83.367226346655087</v>
      </c>
      <c r="D2906" s="82"/>
    </row>
    <row r="2907" spans="1:4" x14ac:dyDescent="0.2">
      <c r="A2907" s="57">
        <f t="shared" ca="1" si="88"/>
        <v>143250</v>
      </c>
      <c r="B2907" s="50">
        <f t="shared" ca="1" si="89"/>
        <v>-83.328856986901982</v>
      </c>
      <c r="D2907" s="82"/>
    </row>
    <row r="2908" spans="1:4" x14ac:dyDescent="0.2">
      <c r="A2908" s="57">
        <f t="shared" ca="1" si="88"/>
        <v>143300</v>
      </c>
      <c r="B2908" s="50">
        <f t="shared" ca="1" si="89"/>
        <v>-83.29093131732931</v>
      </c>
      <c r="D2908" s="82"/>
    </row>
    <row r="2909" spans="1:4" x14ac:dyDescent="0.2">
      <c r="A2909" s="57">
        <f t="shared" ca="1" si="88"/>
        <v>143350</v>
      </c>
      <c r="B2909" s="50">
        <f t="shared" ca="1" si="89"/>
        <v>-83.253448925651824</v>
      </c>
      <c r="D2909" s="82"/>
    </row>
    <row r="2910" spans="1:4" x14ac:dyDescent="0.2">
      <c r="A2910" s="57">
        <f t="shared" ca="1" si="88"/>
        <v>143400</v>
      </c>
      <c r="B2910" s="50">
        <f t="shared" ca="1" si="89"/>
        <v>-83.216409422958932</v>
      </c>
      <c r="D2910" s="82"/>
    </row>
    <row r="2911" spans="1:4" x14ac:dyDescent="0.2">
      <c r="A2911" s="57">
        <f t="shared" ca="1" si="88"/>
        <v>143450</v>
      </c>
      <c r="B2911" s="50">
        <f t="shared" ca="1" si="89"/>
        <v>-83.179812443769549</v>
      </c>
      <c r="D2911" s="82"/>
    </row>
    <row r="2912" spans="1:4" x14ac:dyDescent="0.2">
      <c r="A2912" s="57">
        <f t="shared" ca="1" si="88"/>
        <v>143500</v>
      </c>
      <c r="B2912" s="50">
        <f t="shared" ca="1" si="89"/>
        <v>-83.143657646091896</v>
      </c>
      <c r="D2912" s="82"/>
    </row>
    <row r="2913" spans="1:4" x14ac:dyDescent="0.2">
      <c r="A2913" s="57">
        <f t="shared" ca="1" si="88"/>
        <v>143550</v>
      </c>
      <c r="B2913" s="50">
        <f t="shared" ca="1" si="89"/>
        <v>-83.107944711488827</v>
      </c>
      <c r="D2913" s="82"/>
    </row>
    <row r="2914" spans="1:4" x14ac:dyDescent="0.2">
      <c r="A2914" s="57">
        <f t="shared" ca="1" si="88"/>
        <v>143600</v>
      </c>
      <c r="B2914" s="50">
        <f t="shared" ca="1" si="89"/>
        <v>-83.072673345148601</v>
      </c>
      <c r="D2914" s="82"/>
    </row>
    <row r="2915" spans="1:4" x14ac:dyDescent="0.2">
      <c r="A2915" s="57">
        <f t="shared" ca="1" si="88"/>
        <v>143650</v>
      </c>
      <c r="B2915" s="50">
        <f t="shared" ca="1" si="89"/>
        <v>-83.03784327596064</v>
      </c>
      <c r="D2915" s="82"/>
    </row>
    <row r="2916" spans="1:4" x14ac:dyDescent="0.2">
      <c r="A2916" s="57">
        <f t="shared" ca="1" si="88"/>
        <v>143700</v>
      </c>
      <c r="B2916" s="50">
        <f t="shared" ca="1" si="89"/>
        <v>-83.003454256597209</v>
      </c>
      <c r="D2916" s="82"/>
    </row>
    <row r="2917" spans="1:4" x14ac:dyDescent="0.2">
      <c r="A2917" s="57">
        <f t="shared" ca="1" si="88"/>
        <v>143750</v>
      </c>
      <c r="B2917" s="50">
        <f t="shared" ca="1" si="89"/>
        <v>-82.969506063600505</v>
      </c>
      <c r="D2917" s="82"/>
    </row>
    <row r="2918" spans="1:4" x14ac:dyDescent="0.2">
      <c r="A2918" s="57">
        <f t="shared" ca="1" si="88"/>
        <v>143800</v>
      </c>
      <c r="B2918" s="50">
        <f t="shared" ca="1" si="89"/>
        <v>-82.935998497475239</v>
      </c>
      <c r="D2918" s="82"/>
    </row>
    <row r="2919" spans="1:4" x14ac:dyDescent="0.2">
      <c r="A2919" s="57">
        <f t="shared" ca="1" si="88"/>
        <v>143850</v>
      </c>
      <c r="B2919" s="50">
        <f t="shared" ca="1" si="89"/>
        <v>-82.902931382787202</v>
      </c>
      <c r="D2919" s="82"/>
    </row>
    <row r="2920" spans="1:4" x14ac:dyDescent="0.2">
      <c r="A2920" s="57">
        <f t="shared" ca="1" si="88"/>
        <v>143900</v>
      </c>
      <c r="B2920" s="50">
        <f t="shared" ca="1" si="89"/>
        <v>-82.870304568267258</v>
      </c>
      <c r="D2920" s="82"/>
    </row>
    <row r="2921" spans="1:4" x14ac:dyDescent="0.2">
      <c r="A2921" s="57">
        <f t="shared" ca="1" si="88"/>
        <v>143950</v>
      </c>
      <c r="B2921" s="50">
        <f t="shared" ca="1" si="89"/>
        <v>-82.838117926921413</v>
      </c>
      <c r="D2921" s="82"/>
    </row>
    <row r="2922" spans="1:4" x14ac:dyDescent="0.2">
      <c r="A2922" s="57">
        <f t="shared" ca="1" si="88"/>
        <v>144000</v>
      </c>
      <c r="B2922" s="50">
        <f t="shared" ca="1" si="89"/>
        <v>-82.806371356146826</v>
      </c>
      <c r="D2922" s="82"/>
    </row>
    <row r="2923" spans="1:4" x14ac:dyDescent="0.2">
      <c r="A2923" s="57">
        <f t="shared" ref="A2923:A2986" ca="1" si="90">OFFSET(A2923,-1,0)+f_stop/5000</f>
        <v>144050</v>
      </c>
      <c r="B2923" s="50">
        <f t="shared" ref="B2923:B2986" ca="1" si="91">20*LOG(ABS(   (1/f_dec*SIN(f_dec*$A2923/Fm*PI())/SIN($A2923/Fm*PI()))^(order-2) * (1/f_dec2*SIN(f_dec2*$A2923/Fm*PI())/SIN($A2923/Fm*PI())) *  (1/(f_dec*n_avg)*SIN((f_dec*n_avg)*$A2923/Fm*PI())/SIN($A2923/Fm*PI()))    ))</f>
        <v>-82.775064777853686</v>
      </c>
      <c r="D2923" s="82"/>
    </row>
    <row r="2924" spans="1:4" x14ac:dyDescent="0.2">
      <c r="A2924" s="57">
        <f t="shared" ca="1" si="90"/>
        <v>144100</v>
      </c>
      <c r="B2924" s="50">
        <f t="shared" ca="1" si="91"/>
        <v>-82.744198138593504</v>
      </c>
      <c r="D2924" s="82"/>
    </row>
    <row r="2925" spans="1:4" x14ac:dyDescent="0.2">
      <c r="A2925" s="57">
        <f t="shared" ca="1" si="90"/>
        <v>144150</v>
      </c>
      <c r="B2925" s="50">
        <f t="shared" ca="1" si="91"/>
        <v>-82.713771409693095</v>
      </c>
      <c r="D2925" s="82"/>
    </row>
    <row r="2926" spans="1:4" x14ac:dyDescent="0.2">
      <c r="A2926" s="57">
        <f t="shared" ca="1" si="90"/>
        <v>144200</v>
      </c>
      <c r="B2926" s="50">
        <f t="shared" ca="1" si="91"/>
        <v>-82.683784587395493</v>
      </c>
      <c r="D2926" s="82"/>
    </row>
    <row r="2927" spans="1:4" x14ac:dyDescent="0.2">
      <c r="A2927" s="57">
        <f t="shared" ca="1" si="90"/>
        <v>144250</v>
      </c>
      <c r="B2927" s="50">
        <f t="shared" ca="1" si="91"/>
        <v>-82.654237693006763</v>
      </c>
      <c r="D2927" s="82"/>
    </row>
    <row r="2928" spans="1:4" x14ac:dyDescent="0.2">
      <c r="A2928" s="57">
        <f t="shared" ca="1" si="90"/>
        <v>144300</v>
      </c>
      <c r="B2928" s="50">
        <f t="shared" ca="1" si="91"/>
        <v>-82.625130773049619</v>
      </c>
      <c r="D2928" s="82"/>
    </row>
    <row r="2929" spans="1:4" x14ac:dyDescent="0.2">
      <c r="A2929" s="57">
        <f t="shared" ca="1" si="90"/>
        <v>144350</v>
      </c>
      <c r="B2929" s="50">
        <f t="shared" ca="1" si="91"/>
        <v>-82.596463899423625</v>
      </c>
      <c r="D2929" s="82"/>
    </row>
    <row r="2930" spans="1:4" x14ac:dyDescent="0.2">
      <c r="A2930" s="57">
        <f t="shared" ca="1" si="90"/>
        <v>144400</v>
      </c>
      <c r="B2930" s="50">
        <f t="shared" ca="1" si="91"/>
        <v>-82.568237169571972</v>
      </c>
      <c r="D2930" s="82"/>
    </row>
    <row r="2931" spans="1:4" x14ac:dyDescent="0.2">
      <c r="A2931" s="57">
        <f t="shared" ca="1" si="90"/>
        <v>144450</v>
      </c>
      <c r="B2931" s="50">
        <f t="shared" ca="1" si="91"/>
        <v>-82.540450706655321</v>
      </c>
      <c r="D2931" s="82"/>
    </row>
    <row r="2932" spans="1:4" x14ac:dyDescent="0.2">
      <c r="A2932" s="57">
        <f t="shared" ca="1" si="90"/>
        <v>144500</v>
      </c>
      <c r="B2932" s="50">
        <f t="shared" ca="1" si="91"/>
        <v>-82.513104659732477</v>
      </c>
      <c r="D2932" s="82"/>
    </row>
    <row r="2933" spans="1:4" x14ac:dyDescent="0.2">
      <c r="A2933" s="57">
        <f t="shared" ca="1" si="90"/>
        <v>144550</v>
      </c>
      <c r="B2933" s="50">
        <f t="shared" ca="1" si="91"/>
        <v>-82.486199203948289</v>
      </c>
      <c r="D2933" s="82"/>
    </row>
    <row r="2934" spans="1:4" x14ac:dyDescent="0.2">
      <c r="A2934" s="57">
        <f t="shared" ca="1" si="90"/>
        <v>144600</v>
      </c>
      <c r="B2934" s="50">
        <f t="shared" ca="1" si="91"/>
        <v>-82.459734540728732</v>
      </c>
      <c r="D2934" s="82"/>
    </row>
    <row r="2935" spans="1:4" x14ac:dyDescent="0.2">
      <c r="A2935" s="57">
        <f t="shared" ca="1" si="90"/>
        <v>144650</v>
      </c>
      <c r="B2935" s="50">
        <f t="shared" ca="1" si="91"/>
        <v>-82.433710897983289</v>
      </c>
      <c r="D2935" s="82"/>
    </row>
    <row r="2936" spans="1:4" x14ac:dyDescent="0.2">
      <c r="A2936" s="57">
        <f t="shared" ca="1" si="90"/>
        <v>144700</v>
      </c>
      <c r="B2936" s="50">
        <f t="shared" ca="1" si="91"/>
        <v>-82.408128530315025</v>
      </c>
      <c r="D2936" s="82"/>
    </row>
    <row r="2937" spans="1:4" x14ac:dyDescent="0.2">
      <c r="A2937" s="57">
        <f t="shared" ca="1" si="90"/>
        <v>144750</v>
      </c>
      <c r="B2937" s="50">
        <f t="shared" ca="1" si="91"/>
        <v>-82.382987719238216</v>
      </c>
      <c r="D2937" s="82"/>
    </row>
    <row r="2938" spans="1:4" x14ac:dyDescent="0.2">
      <c r="A2938" s="57">
        <f t="shared" ca="1" si="90"/>
        <v>144800</v>
      </c>
      <c r="B2938" s="50">
        <f t="shared" ca="1" si="91"/>
        <v>-82.358288773403729</v>
      </c>
      <c r="D2938" s="82"/>
    </row>
    <row r="2939" spans="1:4" x14ac:dyDescent="0.2">
      <c r="A2939" s="57">
        <f t="shared" ca="1" si="90"/>
        <v>144850</v>
      </c>
      <c r="B2939" s="50">
        <f t="shared" ca="1" si="91"/>
        <v>-82.334032028832681</v>
      </c>
      <c r="D2939" s="82"/>
    </row>
    <row r="2940" spans="1:4" x14ac:dyDescent="0.2">
      <c r="A2940" s="57">
        <f t="shared" ca="1" si="90"/>
        <v>144900</v>
      </c>
      <c r="B2940" s="50">
        <f t="shared" ca="1" si="91"/>
        <v>-82.310217849157809</v>
      </c>
      <c r="D2940" s="82"/>
    </row>
    <row r="2941" spans="1:4" x14ac:dyDescent="0.2">
      <c r="A2941" s="57">
        <f t="shared" ca="1" si="90"/>
        <v>144950</v>
      </c>
      <c r="B2941" s="50">
        <f t="shared" ca="1" si="91"/>
        <v>-82.286846625873494</v>
      </c>
      <c r="D2941" s="82"/>
    </row>
    <row r="2942" spans="1:4" x14ac:dyDescent="0.2">
      <c r="A2942" s="57">
        <f t="shared" ca="1" si="90"/>
        <v>145000</v>
      </c>
      <c r="B2942" s="50">
        <f t="shared" ca="1" si="91"/>
        <v>-82.263918778594189</v>
      </c>
      <c r="D2942" s="82"/>
    </row>
    <row r="2943" spans="1:4" x14ac:dyDescent="0.2">
      <c r="A2943" s="57">
        <f t="shared" ca="1" si="90"/>
        <v>145050</v>
      </c>
      <c r="B2943" s="50">
        <f t="shared" ca="1" si="91"/>
        <v>-82.241434755321421</v>
      </c>
      <c r="D2943" s="82"/>
    </row>
    <row r="2944" spans="1:4" x14ac:dyDescent="0.2">
      <c r="A2944" s="57">
        <f t="shared" ca="1" si="90"/>
        <v>145100</v>
      </c>
      <c r="B2944" s="50">
        <f t="shared" ca="1" si="91"/>
        <v>-82.219395032719703</v>
      </c>
      <c r="D2944" s="82"/>
    </row>
    <row r="2945" spans="1:4" x14ac:dyDescent="0.2">
      <c r="A2945" s="57">
        <f t="shared" ca="1" si="90"/>
        <v>145150</v>
      </c>
      <c r="B2945" s="50">
        <f t="shared" ca="1" si="91"/>
        <v>-82.19780011640168</v>
      </c>
      <c r="D2945" s="82"/>
    </row>
    <row r="2946" spans="1:4" x14ac:dyDescent="0.2">
      <c r="A2946" s="57">
        <f t="shared" ca="1" si="90"/>
        <v>145200</v>
      </c>
      <c r="B2946" s="50">
        <f t="shared" ca="1" si="91"/>
        <v>-82.176650541222202</v>
      </c>
      <c r="D2946" s="82"/>
    </row>
    <row r="2947" spans="1:4" x14ac:dyDescent="0.2">
      <c r="A2947" s="57">
        <f t="shared" ca="1" si="90"/>
        <v>145250</v>
      </c>
      <c r="B2947" s="50">
        <f t="shared" ca="1" si="91"/>
        <v>-82.155946871582088</v>
      </c>
      <c r="D2947" s="82"/>
    </row>
    <row r="2948" spans="1:4" x14ac:dyDescent="0.2">
      <c r="A2948" s="57">
        <f t="shared" ca="1" si="90"/>
        <v>145300</v>
      </c>
      <c r="B2948" s="50">
        <f t="shared" ca="1" si="91"/>
        <v>-82.13568970174164</v>
      </c>
      <c r="D2948" s="82"/>
    </row>
    <row r="2949" spans="1:4" x14ac:dyDescent="0.2">
      <c r="A2949" s="57">
        <f t="shared" ca="1" si="90"/>
        <v>145350</v>
      </c>
      <c r="B2949" s="50">
        <f t="shared" ca="1" si="91"/>
        <v>-82.115879656143832</v>
      </c>
      <c r="D2949" s="82"/>
    </row>
    <row r="2950" spans="1:4" x14ac:dyDescent="0.2">
      <c r="A2950" s="57">
        <f t="shared" ca="1" si="90"/>
        <v>145400</v>
      </c>
      <c r="B2950" s="50">
        <f t="shared" ca="1" si="91"/>
        <v>-82.096517389747788</v>
      </c>
      <c r="D2950" s="82"/>
    </row>
    <row r="2951" spans="1:4" x14ac:dyDescent="0.2">
      <c r="A2951" s="57">
        <f t="shared" ca="1" si="90"/>
        <v>145450</v>
      </c>
      <c r="B2951" s="50">
        <f t="shared" ca="1" si="91"/>
        <v>-82.07760358837271</v>
      </c>
      <c r="D2951" s="82"/>
    </row>
    <row r="2952" spans="1:4" x14ac:dyDescent="0.2">
      <c r="A2952" s="57">
        <f t="shared" ca="1" si="90"/>
        <v>145500</v>
      </c>
      <c r="B2952" s="50">
        <f t="shared" ca="1" si="91"/>
        <v>-82.059138969052285</v>
      </c>
      <c r="D2952" s="82"/>
    </row>
    <row r="2953" spans="1:4" x14ac:dyDescent="0.2">
      <c r="A2953" s="57">
        <f t="shared" ca="1" si="90"/>
        <v>145550</v>
      </c>
      <c r="B2953" s="50">
        <f t="shared" ca="1" si="91"/>
        <v>-82.041124280400041</v>
      </c>
      <c r="D2953" s="82"/>
    </row>
    <row r="2954" spans="1:4" x14ac:dyDescent="0.2">
      <c r="A2954" s="57">
        <f t="shared" ca="1" si="90"/>
        <v>145600</v>
      </c>
      <c r="B2954" s="50">
        <f t="shared" ca="1" si="91"/>
        <v>-82.023560302985956</v>
      </c>
      <c r="D2954" s="82"/>
    </row>
    <row r="2955" spans="1:4" x14ac:dyDescent="0.2">
      <c r="A2955" s="57">
        <f t="shared" ca="1" si="90"/>
        <v>145650</v>
      </c>
      <c r="B2955" s="50">
        <f t="shared" ca="1" si="91"/>
        <v>-82.006447849724395</v>
      </c>
      <c r="D2955" s="82"/>
    </row>
    <row r="2956" spans="1:4" x14ac:dyDescent="0.2">
      <c r="A2956" s="57">
        <f t="shared" ca="1" si="90"/>
        <v>145700</v>
      </c>
      <c r="B2956" s="50">
        <f t="shared" ca="1" si="91"/>
        <v>-81.989787766273722</v>
      </c>
      <c r="D2956" s="82"/>
    </row>
    <row r="2957" spans="1:4" x14ac:dyDescent="0.2">
      <c r="A2957" s="57">
        <f t="shared" ca="1" si="90"/>
        <v>145750</v>
      </c>
      <c r="B2957" s="50">
        <f t="shared" ca="1" si="91"/>
        <v>-81.973580931448168</v>
      </c>
      <c r="D2957" s="82"/>
    </row>
    <row r="2958" spans="1:4" x14ac:dyDescent="0.2">
      <c r="A2958" s="57">
        <f t="shared" ca="1" si="90"/>
        <v>145800</v>
      </c>
      <c r="B2958" s="50">
        <f t="shared" ca="1" si="91"/>
        <v>-81.957828257641722</v>
      </c>
      <c r="D2958" s="82"/>
    </row>
    <row r="2959" spans="1:4" x14ac:dyDescent="0.2">
      <c r="A2959" s="57">
        <f t="shared" ca="1" si="90"/>
        <v>145850</v>
      </c>
      <c r="B2959" s="50">
        <f t="shared" ca="1" si="91"/>
        <v>-81.942530691264949</v>
      </c>
      <c r="D2959" s="82"/>
    </row>
    <row r="2960" spans="1:4" x14ac:dyDescent="0.2">
      <c r="A2960" s="57">
        <f t="shared" ca="1" si="90"/>
        <v>145900</v>
      </c>
      <c r="B2960" s="50">
        <f t="shared" ca="1" si="91"/>
        <v>-81.927689213194526</v>
      </c>
      <c r="D2960" s="82"/>
    </row>
    <row r="2961" spans="1:4" x14ac:dyDescent="0.2">
      <c r="A2961" s="57">
        <f t="shared" ca="1" si="90"/>
        <v>145950</v>
      </c>
      <c r="B2961" s="50">
        <f t="shared" ca="1" si="91"/>
        <v>-81.913304839236332</v>
      </c>
      <c r="D2961" s="82"/>
    </row>
    <row r="2962" spans="1:4" x14ac:dyDescent="0.2">
      <c r="A2962" s="57">
        <f t="shared" ca="1" si="90"/>
        <v>146000</v>
      </c>
      <c r="B2962" s="50">
        <f t="shared" ca="1" si="91"/>
        <v>-81.899378620601993</v>
      </c>
      <c r="D2962" s="82"/>
    </row>
    <row r="2963" spans="1:4" x14ac:dyDescent="0.2">
      <c r="A2963" s="57">
        <f t="shared" ca="1" si="90"/>
        <v>146050</v>
      </c>
      <c r="B2963" s="50">
        <f t="shared" ca="1" si="91"/>
        <v>-81.885911644399755</v>
      </c>
      <c r="D2963" s="82"/>
    </row>
    <row r="2964" spans="1:4" x14ac:dyDescent="0.2">
      <c r="A2964" s="57">
        <f t="shared" ca="1" si="90"/>
        <v>146100</v>
      </c>
      <c r="B2964" s="50">
        <f t="shared" ca="1" si="91"/>
        <v>-81.87290503413935</v>
      </c>
      <c r="D2964" s="82"/>
    </row>
    <row r="2965" spans="1:4" x14ac:dyDescent="0.2">
      <c r="A2965" s="57">
        <f t="shared" ca="1" si="90"/>
        <v>146150</v>
      </c>
      <c r="B2965" s="50">
        <f t="shared" ca="1" si="91"/>
        <v>-81.860359950252104</v>
      </c>
      <c r="D2965" s="82"/>
    </row>
    <row r="2966" spans="1:4" x14ac:dyDescent="0.2">
      <c r="A2966" s="57">
        <f t="shared" ca="1" si="90"/>
        <v>146200</v>
      </c>
      <c r="B2966" s="50">
        <f t="shared" ca="1" si="91"/>
        <v>-81.848277590626026</v>
      </c>
      <c r="D2966" s="82"/>
    </row>
    <row r="2967" spans="1:4" x14ac:dyDescent="0.2">
      <c r="A2967" s="57">
        <f t="shared" ca="1" si="90"/>
        <v>146250</v>
      </c>
      <c r="B2967" s="50">
        <f t="shared" ca="1" si="91"/>
        <v>-81.836659191156514</v>
      </c>
      <c r="D2967" s="82"/>
    </row>
    <row r="2968" spans="1:4" x14ac:dyDescent="0.2">
      <c r="A2968" s="57">
        <f t="shared" ca="1" si="90"/>
        <v>146300</v>
      </c>
      <c r="B2968" s="50">
        <f t="shared" ca="1" si="91"/>
        <v>-81.825506026313235</v>
      </c>
      <c r="D2968" s="82"/>
    </row>
    <row r="2969" spans="1:4" x14ac:dyDescent="0.2">
      <c r="A2969" s="57">
        <f t="shared" ca="1" si="90"/>
        <v>146350</v>
      </c>
      <c r="B2969" s="50">
        <f t="shared" ca="1" si="91"/>
        <v>-81.814819409723668</v>
      </c>
      <c r="D2969" s="82"/>
    </row>
    <row r="2970" spans="1:4" x14ac:dyDescent="0.2">
      <c r="A2970" s="57">
        <f t="shared" ca="1" si="90"/>
        <v>146400</v>
      </c>
      <c r="B2970" s="50">
        <f t="shared" ca="1" si="91"/>
        <v>-81.804600694773271</v>
      </c>
      <c r="D2970" s="82"/>
    </row>
    <row r="2971" spans="1:4" x14ac:dyDescent="0.2">
      <c r="A2971" s="57">
        <f t="shared" ca="1" si="90"/>
        <v>146450</v>
      </c>
      <c r="B2971" s="50">
        <f t="shared" ca="1" si="91"/>
        <v>-81.794851275223479</v>
      </c>
      <c r="D2971" s="82"/>
    </row>
    <row r="2972" spans="1:4" x14ac:dyDescent="0.2">
      <c r="A2972" s="57">
        <f t="shared" ca="1" si="90"/>
        <v>146500</v>
      </c>
      <c r="B2972" s="50">
        <f t="shared" ca="1" si="91"/>
        <v>-81.785572585847589</v>
      </c>
      <c r="D2972" s="82"/>
    </row>
    <row r="2973" spans="1:4" x14ac:dyDescent="0.2">
      <c r="A2973" s="57">
        <f t="shared" ca="1" si="90"/>
        <v>146550</v>
      </c>
      <c r="B2973" s="50">
        <f t="shared" ca="1" si="91"/>
        <v>-81.776766103085038</v>
      </c>
      <c r="D2973" s="82"/>
    </row>
    <row r="2974" spans="1:4" x14ac:dyDescent="0.2">
      <c r="A2974" s="57">
        <f t="shared" ca="1" si="90"/>
        <v>146600</v>
      </c>
      <c r="B2974" s="50">
        <f t="shared" ca="1" si="91"/>
        <v>-81.768433345715081</v>
      </c>
      <c r="D2974" s="82"/>
    </row>
    <row r="2975" spans="1:4" x14ac:dyDescent="0.2">
      <c r="A2975" s="57">
        <f t="shared" ca="1" si="90"/>
        <v>146650</v>
      </c>
      <c r="B2975" s="50">
        <f t="shared" ca="1" si="91"/>
        <v>-81.76057587554962</v>
      </c>
      <c r="D2975" s="82"/>
    </row>
    <row r="2976" spans="1:4" x14ac:dyDescent="0.2">
      <c r="A2976" s="57">
        <f t="shared" ca="1" si="90"/>
        <v>146700</v>
      </c>
      <c r="B2976" s="50">
        <f t="shared" ca="1" si="91"/>
        <v>-81.753195298146693</v>
      </c>
      <c r="D2976" s="82"/>
    </row>
    <row r="2977" spans="1:4" x14ac:dyDescent="0.2">
      <c r="A2977" s="57">
        <f t="shared" ca="1" si="90"/>
        <v>146750</v>
      </c>
      <c r="B2977" s="50">
        <f t="shared" ca="1" si="91"/>
        <v>-81.746293263544487</v>
      </c>
      <c r="D2977" s="82"/>
    </row>
    <row r="2978" spans="1:4" x14ac:dyDescent="0.2">
      <c r="A2978" s="57">
        <f t="shared" ca="1" si="90"/>
        <v>146800</v>
      </c>
      <c r="B2978" s="50">
        <f t="shared" ca="1" si="91"/>
        <v>-81.739871467016926</v>
      </c>
      <c r="D2978" s="82"/>
    </row>
    <row r="2979" spans="1:4" x14ac:dyDescent="0.2">
      <c r="A2979" s="57">
        <f t="shared" ca="1" si="90"/>
        <v>146850</v>
      </c>
      <c r="B2979" s="50">
        <f t="shared" ca="1" si="91"/>
        <v>-81.733931649851399</v>
      </c>
      <c r="D2979" s="82"/>
    </row>
    <row r="2980" spans="1:4" x14ac:dyDescent="0.2">
      <c r="A2980" s="57">
        <f t="shared" ca="1" si="90"/>
        <v>146900</v>
      </c>
      <c r="B2980" s="50">
        <f t="shared" ca="1" si="91"/>
        <v>-81.728475600149096</v>
      </c>
      <c r="D2980" s="82"/>
    </row>
    <row r="2981" spans="1:4" x14ac:dyDescent="0.2">
      <c r="A2981" s="57">
        <f t="shared" ca="1" si="90"/>
        <v>146950</v>
      </c>
      <c r="B2981" s="50">
        <f t="shared" ca="1" si="91"/>
        <v>-81.723505153649057</v>
      </c>
      <c r="D2981" s="82"/>
    </row>
    <row r="2982" spans="1:4" x14ac:dyDescent="0.2">
      <c r="A2982" s="57">
        <f t="shared" ca="1" si="90"/>
        <v>147000</v>
      </c>
      <c r="B2982" s="50">
        <f t="shared" ca="1" si="91"/>
        <v>-81.719022194576226</v>
      </c>
      <c r="D2982" s="82"/>
    </row>
    <row r="2983" spans="1:4" x14ac:dyDescent="0.2">
      <c r="A2983" s="57">
        <f t="shared" ca="1" si="90"/>
        <v>147050</v>
      </c>
      <c r="B2983" s="50">
        <f t="shared" ca="1" si="91"/>
        <v>-81.715028656514676</v>
      </c>
      <c r="D2983" s="82"/>
    </row>
    <row r="2984" spans="1:4" x14ac:dyDescent="0.2">
      <c r="A2984" s="57">
        <f t="shared" ca="1" si="90"/>
        <v>147100</v>
      </c>
      <c r="B2984" s="50">
        <f t="shared" ca="1" si="91"/>
        <v>-81.711526523306361</v>
      </c>
      <c r="D2984" s="82"/>
    </row>
    <row r="2985" spans="1:4" x14ac:dyDescent="0.2">
      <c r="A2985" s="57">
        <f t="shared" ca="1" si="90"/>
        <v>147150</v>
      </c>
      <c r="B2985" s="50">
        <f t="shared" ca="1" si="91"/>
        <v>-81.708517829976856</v>
      </c>
      <c r="D2985" s="82"/>
    </row>
    <row r="2986" spans="1:4" x14ac:dyDescent="0.2">
      <c r="A2986" s="57">
        <f t="shared" ca="1" si="90"/>
        <v>147200</v>
      </c>
      <c r="B2986" s="50">
        <f t="shared" ca="1" si="91"/>
        <v>-81.706004663687978</v>
      </c>
      <c r="D2986" s="82"/>
    </row>
    <row r="2987" spans="1:4" x14ac:dyDescent="0.2">
      <c r="A2987" s="57">
        <f t="shared" ref="A2987:A3050" ca="1" si="92">OFFSET(A2987,-1,0)+f_stop/5000</f>
        <v>147250</v>
      </c>
      <c r="B2987" s="50">
        <f t="shared" ref="B2987:B3050" ca="1" si="93">20*LOG(ABS(   (1/f_dec*SIN(f_dec*$A2987/Fm*PI())/SIN($A2987/Fm*PI()))^(order-2) * (1/f_dec2*SIN(f_dec2*$A2987/Fm*PI())/SIN($A2987/Fm*PI())) *  (1/(f_dec*n_avg)*SIN((f_dec*n_avg)*$A2987/Fm*PI())/SIN($A2987/Fm*PI()))    ))</f>
        <v>-81.703989164719232</v>
      </c>
      <c r="D2987" s="82"/>
    </row>
    <row r="2988" spans="1:4" x14ac:dyDescent="0.2">
      <c r="A2988" s="57">
        <f t="shared" ca="1" si="92"/>
        <v>147300</v>
      </c>
      <c r="B2988" s="50">
        <f t="shared" ca="1" si="93"/>
        <v>-81.702473527478233</v>
      </c>
      <c r="D2988" s="82"/>
    </row>
    <row r="2989" spans="1:4" x14ac:dyDescent="0.2">
      <c r="A2989" s="57">
        <f t="shared" ca="1" si="92"/>
        <v>147350</v>
      </c>
      <c r="B2989" s="50">
        <f t="shared" ca="1" si="93"/>
        <v>-81.701460001541449</v>
      </c>
      <c r="D2989" s="82"/>
    </row>
    <row r="2990" spans="1:4" x14ac:dyDescent="0.2">
      <c r="A2990" s="57">
        <f t="shared" ca="1" si="92"/>
        <v>147400</v>
      </c>
      <c r="B2990" s="50">
        <f t="shared" ca="1" si="93"/>
        <v>-81.700950892725984</v>
      </c>
      <c r="D2990" s="82"/>
    </row>
    <row r="2991" spans="1:4" x14ac:dyDescent="0.2">
      <c r="A2991" s="57">
        <f t="shared" ca="1" si="92"/>
        <v>147450</v>
      </c>
      <c r="B2991" s="50">
        <f t="shared" ca="1" si="93"/>
        <v>-81.700948564193823</v>
      </c>
      <c r="D2991" s="82"/>
    </row>
    <row r="2992" spans="1:4" x14ac:dyDescent="0.2">
      <c r="A2992" s="57">
        <f t="shared" ca="1" si="92"/>
        <v>147500</v>
      </c>
      <c r="B2992" s="50">
        <f t="shared" ca="1" si="93"/>
        <v>-81.701455437589217</v>
      </c>
      <c r="D2992" s="82"/>
    </row>
    <row r="2993" spans="1:4" x14ac:dyDescent="0.2">
      <c r="A2993" s="57">
        <f t="shared" ca="1" si="92"/>
        <v>147550</v>
      </c>
      <c r="B2993" s="50">
        <f t="shared" ca="1" si="93"/>
        <v>-81.702473994210465</v>
      </c>
      <c r="D2993" s="82"/>
    </row>
    <row r="2994" spans="1:4" x14ac:dyDescent="0.2">
      <c r="A2994" s="57">
        <f t="shared" ca="1" si="92"/>
        <v>147600</v>
      </c>
      <c r="B2994" s="50">
        <f t="shared" ca="1" si="93"/>
        <v>-81.70400677621754</v>
      </c>
      <c r="D2994" s="82"/>
    </row>
    <row r="2995" spans="1:4" x14ac:dyDescent="0.2">
      <c r="A2995" s="57">
        <f t="shared" ca="1" si="92"/>
        <v>147650</v>
      </c>
      <c r="B2995" s="50">
        <f t="shared" ca="1" si="93"/>
        <v>-81.706056387876117</v>
      </c>
      <c r="D2995" s="82"/>
    </row>
    <row r="2996" spans="1:4" x14ac:dyDescent="0.2">
      <c r="A2996" s="57">
        <f t="shared" ca="1" si="92"/>
        <v>147700</v>
      </c>
      <c r="B2996" s="50">
        <f t="shared" ca="1" si="93"/>
        <v>-81.708625496840099</v>
      </c>
      <c r="D2996" s="82"/>
    </row>
    <row r="2997" spans="1:4" x14ac:dyDescent="0.2">
      <c r="A2997" s="57">
        <f t="shared" ca="1" si="92"/>
        <v>147750</v>
      </c>
      <c r="B2997" s="50">
        <f t="shared" ca="1" si="93"/>
        <v>-81.711716835473297</v>
      </c>
      <c r="D2997" s="82"/>
    </row>
    <row r="2998" spans="1:4" x14ac:dyDescent="0.2">
      <c r="A2998" s="57">
        <f t="shared" ca="1" si="92"/>
        <v>147800</v>
      </c>
      <c r="B2998" s="50">
        <f t="shared" ca="1" si="93"/>
        <v>-81.715333202211809</v>
      </c>
      <c r="D2998" s="82"/>
    </row>
    <row r="2999" spans="1:4" x14ac:dyDescent="0.2">
      <c r="A2999" s="57">
        <f t="shared" ca="1" si="92"/>
        <v>147850</v>
      </c>
      <c r="B2999" s="50">
        <f t="shared" ca="1" si="93"/>
        <v>-81.719477462968797</v>
      </c>
      <c r="D2999" s="82"/>
    </row>
    <row r="3000" spans="1:4" x14ac:dyDescent="0.2">
      <c r="A3000" s="57">
        <f t="shared" ca="1" si="92"/>
        <v>147900</v>
      </c>
      <c r="B3000" s="50">
        <f t="shared" ca="1" si="93"/>
        <v>-81.724152552582737</v>
      </c>
      <c r="D3000" s="82"/>
    </row>
    <row r="3001" spans="1:4" x14ac:dyDescent="0.2">
      <c r="A3001" s="57">
        <f t="shared" ca="1" si="92"/>
        <v>147950</v>
      </c>
      <c r="B3001" s="50">
        <f t="shared" ca="1" si="93"/>
        <v>-81.729361476311041</v>
      </c>
      <c r="D3001" s="82"/>
    </row>
    <row r="3002" spans="1:4" x14ac:dyDescent="0.2">
      <c r="A3002" s="57">
        <f t="shared" ca="1" si="92"/>
        <v>148000</v>
      </c>
      <c r="B3002" s="50">
        <f t="shared" ca="1" si="93"/>
        <v>-81.735107311370399</v>
      </c>
      <c r="D3002" s="82"/>
    </row>
    <row r="3003" spans="1:4" x14ac:dyDescent="0.2">
      <c r="A3003" s="57">
        <f t="shared" ca="1" si="92"/>
        <v>148050</v>
      </c>
      <c r="B3003" s="50">
        <f t="shared" ca="1" si="93"/>
        <v>-81.741393208525722</v>
      </c>
      <c r="D3003" s="82"/>
    </row>
    <row r="3004" spans="1:4" x14ac:dyDescent="0.2">
      <c r="A3004" s="57">
        <f t="shared" ca="1" si="92"/>
        <v>148100</v>
      </c>
      <c r="B3004" s="50">
        <f t="shared" ca="1" si="93"/>
        <v>-81.74822239372935</v>
      </c>
      <c r="D3004" s="82"/>
    </row>
    <row r="3005" spans="1:4" x14ac:dyDescent="0.2">
      <c r="A3005" s="57">
        <f t="shared" ca="1" si="92"/>
        <v>148150</v>
      </c>
      <c r="B3005" s="50">
        <f t="shared" ca="1" si="93"/>
        <v>-81.755598169812373</v>
      </c>
      <c r="D3005" s="82"/>
    </row>
    <row r="3006" spans="1:4" x14ac:dyDescent="0.2">
      <c r="A3006" s="57">
        <f t="shared" ca="1" si="92"/>
        <v>148200</v>
      </c>
      <c r="B3006" s="50">
        <f t="shared" ca="1" si="93"/>
        <v>-81.763523918229993</v>
      </c>
      <c r="D3006" s="82"/>
    </row>
    <row r="3007" spans="1:4" x14ac:dyDescent="0.2">
      <c r="A3007" s="57">
        <f t="shared" ca="1" si="92"/>
        <v>148250</v>
      </c>
      <c r="B3007" s="50">
        <f t="shared" ca="1" si="93"/>
        <v>-81.772003100862904</v>
      </c>
      <c r="D3007" s="82"/>
    </row>
    <row r="3008" spans="1:4" x14ac:dyDescent="0.2">
      <c r="A3008" s="57">
        <f t="shared" ca="1" si="92"/>
        <v>148300</v>
      </c>
      <c r="B3008" s="50">
        <f t="shared" ca="1" si="93"/>
        <v>-81.781039261876757</v>
      </c>
      <c r="D3008" s="82"/>
    </row>
    <row r="3009" spans="1:4" x14ac:dyDescent="0.2">
      <c r="A3009" s="57">
        <f t="shared" ca="1" si="92"/>
        <v>148350</v>
      </c>
      <c r="B3009" s="50">
        <f t="shared" ca="1" si="93"/>
        <v>-81.79063602964203</v>
      </c>
      <c r="D3009" s="82"/>
    </row>
    <row r="3010" spans="1:4" x14ac:dyDescent="0.2">
      <c r="A3010" s="57">
        <f t="shared" ca="1" si="92"/>
        <v>148400</v>
      </c>
      <c r="B3010" s="50">
        <f t="shared" ca="1" si="93"/>
        <v>-81.800797118716275</v>
      </c>
      <c r="D3010" s="82"/>
    </row>
    <row r="3011" spans="1:4" x14ac:dyDescent="0.2">
      <c r="A3011" s="57">
        <f t="shared" ca="1" si="92"/>
        <v>148450</v>
      </c>
      <c r="B3011" s="50">
        <f t="shared" ca="1" si="93"/>
        <v>-81.811526331891571</v>
      </c>
      <c r="D3011" s="82"/>
    </row>
    <row r="3012" spans="1:4" x14ac:dyDescent="0.2">
      <c r="A3012" s="57">
        <f t="shared" ca="1" si="92"/>
        <v>148500</v>
      </c>
      <c r="B3012" s="50">
        <f t="shared" ca="1" si="93"/>
        <v>-81.822827562309186</v>
      </c>
      <c r="D3012" s="82"/>
    </row>
    <row r="3013" spans="1:4" x14ac:dyDescent="0.2">
      <c r="A3013" s="57">
        <f t="shared" ca="1" si="92"/>
        <v>148550</v>
      </c>
      <c r="B3013" s="50">
        <f t="shared" ca="1" si="93"/>
        <v>-81.834704795644285</v>
      </c>
      <c r="D3013" s="82"/>
    </row>
    <row r="3014" spans="1:4" x14ac:dyDescent="0.2">
      <c r="A3014" s="57">
        <f t="shared" ca="1" si="92"/>
        <v>148600</v>
      </c>
      <c r="B3014" s="50">
        <f t="shared" ca="1" si="93"/>
        <v>-81.847162112363648</v>
      </c>
      <c r="D3014" s="82"/>
    </row>
    <row r="3015" spans="1:4" x14ac:dyDescent="0.2">
      <c r="A3015" s="57">
        <f t="shared" ca="1" si="92"/>
        <v>148650</v>
      </c>
      <c r="B3015" s="50">
        <f t="shared" ca="1" si="93"/>
        <v>-81.860203690058569</v>
      </c>
      <c r="D3015" s="82"/>
    </row>
    <row r="3016" spans="1:4" x14ac:dyDescent="0.2">
      <c r="A3016" s="57">
        <f t="shared" ca="1" si="92"/>
        <v>148700</v>
      </c>
      <c r="B3016" s="50">
        <f t="shared" ca="1" si="93"/>
        <v>-81.873833805856577</v>
      </c>
      <c r="D3016" s="82"/>
    </row>
    <row r="3017" spans="1:4" x14ac:dyDescent="0.2">
      <c r="A3017" s="57">
        <f t="shared" ca="1" si="92"/>
        <v>148750</v>
      </c>
      <c r="B3017" s="50">
        <f t="shared" ca="1" si="93"/>
        <v>-81.888056838914906</v>
      </c>
      <c r="D3017" s="82"/>
    </row>
    <row r="3018" spans="1:4" x14ac:dyDescent="0.2">
      <c r="A3018" s="57">
        <f t="shared" ca="1" si="92"/>
        <v>148800</v>
      </c>
      <c r="B3018" s="50">
        <f t="shared" ca="1" si="93"/>
        <v>-81.902877272998637</v>
      </c>
      <c r="D3018" s="82"/>
    </row>
    <row r="3019" spans="1:4" x14ac:dyDescent="0.2">
      <c r="A3019" s="57">
        <f t="shared" ca="1" si="92"/>
        <v>148850</v>
      </c>
      <c r="B3019" s="50">
        <f t="shared" ca="1" si="93"/>
        <v>-81.918299699147369</v>
      </c>
      <c r="D3019" s="82"/>
    </row>
    <row r="3020" spans="1:4" x14ac:dyDescent="0.2">
      <c r="A3020" s="57">
        <f t="shared" ca="1" si="92"/>
        <v>148900</v>
      </c>
      <c r="B3020" s="50">
        <f t="shared" ca="1" si="93"/>
        <v>-81.93432881843367</v>
      </c>
      <c r="D3020" s="82"/>
    </row>
    <row r="3021" spans="1:4" x14ac:dyDescent="0.2">
      <c r="A3021" s="57">
        <f t="shared" ca="1" si="92"/>
        <v>148950</v>
      </c>
      <c r="B3021" s="50">
        <f t="shared" ca="1" si="93"/>
        <v>-81.95096944481746</v>
      </c>
      <c r="D3021" s="82"/>
    </row>
    <row r="3022" spans="1:4" x14ac:dyDescent="0.2">
      <c r="A3022" s="57">
        <f t="shared" ca="1" si="92"/>
        <v>149000</v>
      </c>
      <c r="B3022" s="50">
        <f t="shared" ca="1" si="93"/>
        <v>-81.968226508099576</v>
      </c>
      <c r="D3022" s="82"/>
    </row>
    <row r="3023" spans="1:4" x14ac:dyDescent="0.2">
      <c r="A3023" s="57">
        <f t="shared" ca="1" si="92"/>
        <v>149050</v>
      </c>
      <c r="B3023" s="50">
        <f t="shared" ca="1" si="93"/>
        <v>-81.98610505697944</v>
      </c>
      <c r="D3023" s="82"/>
    </row>
    <row r="3024" spans="1:4" x14ac:dyDescent="0.2">
      <c r="A3024" s="57">
        <f t="shared" ca="1" si="92"/>
        <v>149100</v>
      </c>
      <c r="B3024" s="50">
        <f t="shared" ca="1" si="93"/>
        <v>-82.004610262220439</v>
      </c>
      <c r="D3024" s="82"/>
    </row>
    <row r="3025" spans="1:4" x14ac:dyDescent="0.2">
      <c r="A3025" s="57">
        <f t="shared" ca="1" si="92"/>
        <v>149150</v>
      </c>
      <c r="B3025" s="50">
        <f t="shared" ca="1" si="93"/>
        <v>-82.023747419928043</v>
      </c>
      <c r="D3025" s="82"/>
    </row>
    <row r="3026" spans="1:4" x14ac:dyDescent="0.2">
      <c r="A3026" s="57">
        <f t="shared" ca="1" si="92"/>
        <v>149200</v>
      </c>
      <c r="B3026" s="50">
        <f t="shared" ca="1" si="93"/>
        <v>-82.043521954945163</v>
      </c>
      <c r="D3026" s="82"/>
    </row>
    <row r="3027" spans="1:4" x14ac:dyDescent="0.2">
      <c r="A3027" s="57">
        <f t="shared" ca="1" si="92"/>
        <v>149250</v>
      </c>
      <c r="B3027" s="50">
        <f t="shared" ca="1" si="93"/>
        <v>-82.063939424369835</v>
      </c>
      <c r="D3027" s="82"/>
    </row>
    <row r="3028" spans="1:4" x14ac:dyDescent="0.2">
      <c r="A3028" s="57">
        <f t="shared" ca="1" si="92"/>
        <v>149300</v>
      </c>
      <c r="B3028" s="50">
        <f t="shared" ca="1" si="93"/>
        <v>-82.085005521200344</v>
      </c>
      <c r="D3028" s="82"/>
    </row>
    <row r="3029" spans="1:4" x14ac:dyDescent="0.2">
      <c r="A3029" s="57">
        <f t="shared" ca="1" si="92"/>
        <v>149350</v>
      </c>
      <c r="B3029" s="50">
        <f t="shared" ca="1" si="93"/>
        <v>-82.106726078113468</v>
      </c>
      <c r="D3029" s="82"/>
    </row>
    <row r="3030" spans="1:4" x14ac:dyDescent="0.2">
      <c r="A3030" s="57">
        <f t="shared" ca="1" si="92"/>
        <v>149400</v>
      </c>
      <c r="B3030" s="50">
        <f t="shared" ca="1" si="93"/>
        <v>-82.129107071381611</v>
      </c>
      <c r="D3030" s="82"/>
    </row>
    <row r="3031" spans="1:4" x14ac:dyDescent="0.2">
      <c r="A3031" s="57">
        <f t="shared" ca="1" si="92"/>
        <v>149450</v>
      </c>
      <c r="B3031" s="50">
        <f t="shared" ca="1" si="93"/>
        <v>-82.152154624934681</v>
      </c>
      <c r="D3031" s="82"/>
    </row>
    <row r="3032" spans="1:4" x14ac:dyDescent="0.2">
      <c r="A3032" s="57">
        <f t="shared" ca="1" si="92"/>
        <v>149500</v>
      </c>
      <c r="B3032" s="50">
        <f t="shared" ca="1" si="93"/>
        <v>-82.175875014573521</v>
      </c>
      <c r="D3032" s="82"/>
    </row>
    <row r="3033" spans="1:4" x14ac:dyDescent="0.2">
      <c r="A3033" s="57">
        <f t="shared" ca="1" si="92"/>
        <v>149550</v>
      </c>
      <c r="B3033" s="50">
        <f t="shared" ca="1" si="93"/>
        <v>-82.200274672341052</v>
      </c>
      <c r="D3033" s="82"/>
    </row>
    <row r="3034" spans="1:4" x14ac:dyDescent="0.2">
      <c r="A3034" s="57">
        <f t="shared" ca="1" si="92"/>
        <v>149600</v>
      </c>
      <c r="B3034" s="50">
        <f t="shared" ca="1" si="93"/>
        <v>-82.22536019105894</v>
      </c>
      <c r="D3034" s="82"/>
    </row>
    <row r="3035" spans="1:4" x14ac:dyDescent="0.2">
      <c r="A3035" s="57">
        <f t="shared" ca="1" si="92"/>
        <v>149650</v>
      </c>
      <c r="B3035" s="50">
        <f t="shared" ca="1" si="93"/>
        <v>-82.251138329036465</v>
      </c>
      <c r="D3035" s="82"/>
    </row>
    <row r="3036" spans="1:4" x14ac:dyDescent="0.2">
      <c r="A3036" s="57">
        <f t="shared" ca="1" si="92"/>
        <v>149700</v>
      </c>
      <c r="B3036" s="50">
        <f t="shared" ca="1" si="93"/>
        <v>-82.277616014960188</v>
      </c>
      <c r="D3036" s="82"/>
    </row>
    <row r="3037" spans="1:4" x14ac:dyDescent="0.2">
      <c r="A3037" s="57">
        <f t="shared" ca="1" si="92"/>
        <v>149750</v>
      </c>
      <c r="B3037" s="50">
        <f t="shared" ca="1" si="93"/>
        <v>-82.304800352972066</v>
      </c>
      <c r="D3037" s="82"/>
    </row>
    <row r="3038" spans="1:4" x14ac:dyDescent="0.2">
      <c r="A3038" s="57">
        <f t="shared" ca="1" si="92"/>
        <v>149800</v>
      </c>
      <c r="B3038" s="50">
        <f t="shared" ca="1" si="93"/>
        <v>-82.332698627945234</v>
      </c>
      <c r="D3038" s="82"/>
    </row>
    <row r="3039" spans="1:4" x14ac:dyDescent="0.2">
      <c r="A3039" s="57">
        <f t="shared" ca="1" si="92"/>
        <v>149850</v>
      </c>
      <c r="B3039" s="50">
        <f t="shared" ca="1" si="93"/>
        <v>-82.361318310966269</v>
      </c>
      <c r="D3039" s="82"/>
    </row>
    <row r="3040" spans="1:4" x14ac:dyDescent="0.2">
      <c r="A3040" s="57">
        <f t="shared" ca="1" si="92"/>
        <v>149900</v>
      </c>
      <c r="B3040" s="50">
        <f t="shared" ca="1" si="93"/>
        <v>-82.390667065033909</v>
      </c>
      <c r="D3040" s="82"/>
    </row>
    <row r="3041" spans="1:4" x14ac:dyDescent="0.2">
      <c r="A3041" s="57">
        <f t="shared" ca="1" si="92"/>
        <v>149950</v>
      </c>
      <c r="B3041" s="50">
        <f t="shared" ca="1" si="93"/>
        <v>-82.42075275098442</v>
      </c>
      <c r="D3041" s="82"/>
    </row>
    <row r="3042" spans="1:4" x14ac:dyDescent="0.2">
      <c r="A3042" s="57">
        <f t="shared" ca="1" si="92"/>
        <v>150000</v>
      </c>
      <c r="B3042" s="50">
        <f t="shared" ca="1" si="93"/>
        <v>-82.451583433654321</v>
      </c>
    </row>
    <row r="3043" spans="1:4" x14ac:dyDescent="0.2">
      <c r="A3043" s="57">
        <f t="shared" ca="1" si="92"/>
        <v>150050</v>
      </c>
      <c r="B3043" s="50">
        <f t="shared" ca="1" si="93"/>
        <v>-82.483167388292003</v>
      </c>
    </row>
    <row r="3044" spans="1:4" x14ac:dyDescent="0.2">
      <c r="A3044" s="57">
        <f t="shared" ca="1" si="92"/>
        <v>150100</v>
      </c>
      <c r="B3044" s="50">
        <f t="shared" ca="1" si="93"/>
        <v>-82.515513107230234</v>
      </c>
    </row>
    <row r="3045" spans="1:4" x14ac:dyDescent="0.2">
      <c r="A3045" s="57">
        <f t="shared" ca="1" si="92"/>
        <v>150150</v>
      </c>
      <c r="B3045" s="50">
        <f t="shared" ca="1" si="93"/>
        <v>-82.548629306832325</v>
      </c>
    </row>
    <row r="3046" spans="1:4" x14ac:dyDescent="0.2">
      <c r="A3046" s="57">
        <f t="shared" ca="1" si="92"/>
        <v>150200</v>
      </c>
      <c r="B3046" s="50">
        <f t="shared" ca="1" si="93"/>
        <v>-82.582524934725697</v>
      </c>
    </row>
    <row r="3047" spans="1:4" x14ac:dyDescent="0.2">
      <c r="A3047" s="57">
        <f t="shared" ca="1" si="92"/>
        <v>150250</v>
      </c>
      <c r="B3047" s="50">
        <f t="shared" ca="1" si="93"/>
        <v>-82.617209177336633</v>
      </c>
    </row>
    <row r="3048" spans="1:4" x14ac:dyDescent="0.2">
      <c r="A3048" s="57">
        <f t="shared" ca="1" si="92"/>
        <v>150300</v>
      </c>
      <c r="B3048" s="50">
        <f t="shared" ca="1" si="93"/>
        <v>-82.652691467741789</v>
      </c>
    </row>
    <row r="3049" spans="1:4" x14ac:dyDescent="0.2">
      <c r="A3049" s="57">
        <f t="shared" ca="1" si="92"/>
        <v>150350</v>
      </c>
      <c r="B3049" s="50">
        <f t="shared" ca="1" si="93"/>
        <v>-82.688981493852381</v>
      </c>
    </row>
    <row r="3050" spans="1:4" x14ac:dyDescent="0.2">
      <c r="A3050" s="57">
        <f t="shared" ca="1" si="92"/>
        <v>150400</v>
      </c>
      <c r="B3050" s="50">
        <f t="shared" ca="1" si="93"/>
        <v>-82.726089206947705</v>
      </c>
    </row>
    <row r="3051" spans="1:4" x14ac:dyDescent="0.2">
      <c r="A3051" s="57">
        <f t="shared" ref="A3051:A3114" ca="1" si="94">OFFSET(A3051,-1,0)+f_stop/5000</f>
        <v>150450</v>
      </c>
      <c r="B3051" s="50">
        <f t="shared" ref="B3051:B3114" ca="1" si="95">20*LOG(ABS(   (1/f_dec*SIN(f_dec*$A3051/Fm*PI())/SIN($A3051/Fm*PI()))^(order-2) * (1/f_dec2*SIN(f_dec2*$A3051/Fm*PI())/SIN($A3051/Fm*PI())) *  (1/(f_dec*n_avg)*SIN((f_dec*n_avg)*$A3051/Fm*PI())/SIN($A3051/Fm*PI()))    ))</f>
        <v>-82.764024830576489</v>
      </c>
    </row>
    <row r="3052" spans="1:4" x14ac:dyDescent="0.2">
      <c r="A3052" s="57">
        <f t="shared" ca="1" si="94"/>
        <v>150500</v>
      </c>
      <c r="B3052" s="50">
        <f t="shared" ca="1" si="95"/>
        <v>-82.80279886984475</v>
      </c>
    </row>
    <row r="3053" spans="1:4" x14ac:dyDescent="0.2">
      <c r="A3053" s="57">
        <f t="shared" ca="1" si="94"/>
        <v>150550</v>
      </c>
      <c r="B3053" s="50">
        <f t="shared" ca="1" si="95"/>
        <v>-82.842422121110658</v>
      </c>
    </row>
    <row r="3054" spans="1:4" x14ac:dyDescent="0.2">
      <c r="A3054" s="57">
        <f t="shared" ca="1" si="94"/>
        <v>150600</v>
      </c>
      <c r="B3054" s="50">
        <f t="shared" ca="1" si="95"/>
        <v>-82.882905682107491</v>
      </c>
    </row>
    <row r="3055" spans="1:4" x14ac:dyDescent="0.2">
      <c r="A3055" s="57">
        <f t="shared" ca="1" si="94"/>
        <v>150650</v>
      </c>
      <c r="B3055" s="50">
        <f t="shared" ca="1" si="95"/>
        <v>-82.924260962518247</v>
      </c>
    </row>
    <row r="3056" spans="1:4" x14ac:dyDescent="0.2">
      <c r="A3056" s="57">
        <f t="shared" ca="1" si="94"/>
        <v>150700</v>
      </c>
      <c r="B3056" s="50">
        <f t="shared" ca="1" si="95"/>
        <v>-82.966499695025448</v>
      </c>
    </row>
    <row r="3057" spans="1:2" x14ac:dyDescent="0.2">
      <c r="A3057" s="57">
        <f t="shared" ca="1" si="94"/>
        <v>150750</v>
      </c>
      <c r="B3057" s="50">
        <f t="shared" ca="1" si="95"/>
        <v>-83.009633946862238</v>
      </c>
    </row>
    <row r="3058" spans="1:2" x14ac:dyDescent="0.2">
      <c r="A3058" s="57">
        <f t="shared" ca="1" si="94"/>
        <v>150800</v>
      </c>
      <c r="B3058" s="50">
        <f t="shared" ca="1" si="95"/>
        <v>-83.053676131892388</v>
      </c>
    </row>
    <row r="3059" spans="1:2" x14ac:dyDescent="0.2">
      <c r="A3059" s="57">
        <f t="shared" ca="1" si="94"/>
        <v>150850</v>
      </c>
      <c r="B3059" s="50">
        <f t="shared" ca="1" si="95"/>
        <v>-83.098639023248182</v>
      </c>
    </row>
    <row r="3060" spans="1:2" x14ac:dyDescent="0.2">
      <c r="A3060" s="57">
        <f t="shared" ca="1" si="94"/>
        <v>150900</v>
      </c>
      <c r="B3060" s="50">
        <f t="shared" ca="1" si="95"/>
        <v>-83.144535766557198</v>
      </c>
    </row>
    <row r="3061" spans="1:2" x14ac:dyDescent="0.2">
      <c r="A3061" s="57">
        <f t="shared" ca="1" si="94"/>
        <v>150950</v>
      </c>
      <c r="B3061" s="50">
        <f t="shared" ca="1" si="95"/>
        <v>-83.191379893791805</v>
      </c>
    </row>
    <row r="3062" spans="1:2" x14ac:dyDescent="0.2">
      <c r="A3062" s="57">
        <f t="shared" ca="1" si="94"/>
        <v>151000</v>
      </c>
      <c r="B3062" s="50">
        <f t="shared" ca="1" si="95"/>
        <v>-83.239185337775993</v>
      </c>
    </row>
    <row r="3063" spans="1:2" x14ac:dyDescent="0.2">
      <c r="A3063" s="57">
        <f t="shared" ca="1" si="94"/>
        <v>151050</v>
      </c>
      <c r="B3063" s="50">
        <f t="shared" ca="1" si="95"/>
        <v>-83.287966447387504</v>
      </c>
    </row>
    <row r="3064" spans="1:2" x14ac:dyDescent="0.2">
      <c r="A3064" s="57">
        <f t="shared" ca="1" si="94"/>
        <v>151100</v>
      </c>
      <c r="B3064" s="50">
        <f t="shared" ca="1" si="95"/>
        <v>-83.337738003496057</v>
      </c>
    </row>
    <row r="3065" spans="1:2" x14ac:dyDescent="0.2">
      <c r="A3065" s="57">
        <f t="shared" ca="1" si="94"/>
        <v>151150</v>
      </c>
      <c r="B3065" s="50">
        <f t="shared" ca="1" si="95"/>
        <v>-83.38851523567979</v>
      </c>
    </row>
    <row r="3066" spans="1:2" x14ac:dyDescent="0.2">
      <c r="A3066" s="57">
        <f t="shared" ca="1" si="94"/>
        <v>151200</v>
      </c>
      <c r="B3066" s="50">
        <f t="shared" ca="1" si="95"/>
        <v>-83.440313839767043</v>
      </c>
    </row>
    <row r="3067" spans="1:2" x14ac:dyDescent="0.2">
      <c r="A3067" s="57">
        <f t="shared" ca="1" si="94"/>
        <v>151250</v>
      </c>
      <c r="B3067" s="50">
        <f t="shared" ca="1" si="95"/>
        <v>-83.493149996251631</v>
      </c>
    </row>
    <row r="3068" spans="1:2" x14ac:dyDescent="0.2">
      <c r="A3068" s="57">
        <f t="shared" ca="1" si="94"/>
        <v>151300</v>
      </c>
      <c r="B3068" s="50">
        <f t="shared" ca="1" si="95"/>
        <v>-83.547040389635129</v>
      </c>
    </row>
    <row r="3069" spans="1:2" x14ac:dyDescent="0.2">
      <c r="A3069" s="57">
        <f t="shared" ca="1" si="94"/>
        <v>151350</v>
      </c>
      <c r="B3069" s="50">
        <f t="shared" ca="1" si="95"/>
        <v>-83.602002228752184</v>
      </c>
    </row>
    <row r="3070" spans="1:2" x14ac:dyDescent="0.2">
      <c r="A3070" s="57">
        <f t="shared" ca="1" si="94"/>
        <v>151400</v>
      </c>
      <c r="B3070" s="50">
        <f t="shared" ca="1" si="95"/>
        <v>-83.658053268139184</v>
      </c>
    </row>
    <row r="3071" spans="1:2" x14ac:dyDescent="0.2">
      <c r="A3071" s="57">
        <f t="shared" ca="1" si="94"/>
        <v>151450</v>
      </c>
      <c r="B3071" s="50">
        <f t="shared" ca="1" si="95"/>
        <v>-83.715211830512004</v>
      </c>
    </row>
    <row r="3072" spans="1:2" x14ac:dyDescent="0.2">
      <c r="A3072" s="57">
        <f t="shared" ca="1" si="94"/>
        <v>151500</v>
      </c>
      <c r="B3072" s="50">
        <f t="shared" ca="1" si="95"/>
        <v>-83.773496830421252</v>
      </c>
    </row>
    <row r="3073" spans="1:2" x14ac:dyDescent="0.2">
      <c r="A3073" s="57">
        <f t="shared" ca="1" si="94"/>
        <v>151550</v>
      </c>
      <c r="B3073" s="50">
        <f t="shared" ca="1" si="95"/>
        <v>-83.832927799160771</v>
      </c>
    </row>
    <row r="3074" spans="1:2" x14ac:dyDescent="0.2">
      <c r="A3074" s="57">
        <f t="shared" ca="1" si="94"/>
        <v>151600</v>
      </c>
      <c r="B3074" s="50">
        <f t="shared" ca="1" si="95"/>
        <v>-83.893524911009379</v>
      </c>
    </row>
    <row r="3075" spans="1:2" x14ac:dyDescent="0.2">
      <c r="A3075" s="57">
        <f t="shared" ca="1" si="94"/>
        <v>151650</v>
      </c>
      <c r="B3075" s="50">
        <f t="shared" ca="1" si="95"/>
        <v>-83.955309010892222</v>
      </c>
    </row>
    <row r="3076" spans="1:2" x14ac:dyDescent="0.2">
      <c r="A3076" s="57">
        <f t="shared" ca="1" si="94"/>
        <v>151700</v>
      </c>
      <c r="B3076" s="50">
        <f t="shared" ca="1" si="95"/>
        <v>-84.018301643555304</v>
      </c>
    </row>
    <row r="3077" spans="1:2" x14ac:dyDescent="0.2">
      <c r="A3077" s="57">
        <f t="shared" ca="1" si="94"/>
        <v>151750</v>
      </c>
      <c r="B3077" s="50">
        <f t="shared" ca="1" si="95"/>
        <v>-84.082525084352909</v>
      </c>
    </row>
    <row r="3078" spans="1:2" x14ac:dyDescent="0.2">
      <c r="A3078" s="57">
        <f t="shared" ca="1" si="94"/>
        <v>151800</v>
      </c>
      <c r="B3078" s="50">
        <f t="shared" ca="1" si="95"/>
        <v>-84.148002371756462</v>
      </c>
    </row>
    <row r="3079" spans="1:2" x14ac:dyDescent="0.2">
      <c r="A3079" s="57">
        <f t="shared" ca="1" si="94"/>
        <v>151850</v>
      </c>
      <c r="B3079" s="50">
        <f t="shared" ca="1" si="95"/>
        <v>-84.214757341701244</v>
      </c>
    </row>
    <row r="3080" spans="1:2" x14ac:dyDescent="0.2">
      <c r="A3080" s="57">
        <f t="shared" ca="1" si="94"/>
        <v>151900</v>
      </c>
      <c r="B3080" s="50">
        <f t="shared" ca="1" si="95"/>
        <v>-84.282814663897199</v>
      </c>
    </row>
    <row r="3081" spans="1:2" x14ac:dyDescent="0.2">
      <c r="A3081" s="57">
        <f t="shared" ca="1" si="94"/>
        <v>151950</v>
      </c>
      <c r="B3081" s="50">
        <f t="shared" ca="1" si="95"/>
        <v>-84.35219988024015</v>
      </c>
    </row>
    <row r="3082" spans="1:2" x14ac:dyDescent="0.2">
      <c r="A3082" s="57">
        <f t="shared" ca="1" si="94"/>
        <v>152000</v>
      </c>
      <c r="B3082" s="50">
        <f t="shared" ca="1" si="95"/>
        <v>-84.422939445470263</v>
      </c>
    </row>
    <row r="3083" spans="1:2" x14ac:dyDescent="0.2">
      <c r="A3083" s="57">
        <f t="shared" ca="1" si="94"/>
        <v>152050</v>
      </c>
      <c r="B3083" s="50">
        <f t="shared" ca="1" si="95"/>
        <v>-84.495060770238126</v>
      </c>
    </row>
    <row r="3084" spans="1:2" x14ac:dyDescent="0.2">
      <c r="A3084" s="57">
        <f t="shared" ca="1" si="94"/>
        <v>152100</v>
      </c>
      <c r="B3084" s="50">
        <f t="shared" ca="1" si="95"/>
        <v>-84.568592266750798</v>
      </c>
    </row>
    <row r="3085" spans="1:2" x14ac:dyDescent="0.2">
      <c r="A3085" s="57">
        <f t="shared" ca="1" si="94"/>
        <v>152150</v>
      </c>
      <c r="B3085" s="50">
        <f t="shared" ca="1" si="95"/>
        <v>-84.643563397185503</v>
      </c>
    </row>
    <row r="3086" spans="1:2" x14ac:dyDescent="0.2">
      <c r="A3086" s="57">
        <f t="shared" ca="1" si="94"/>
        <v>152200</v>
      </c>
      <c r="B3086" s="50">
        <f t="shared" ca="1" si="95"/>
        <v>-84.720004725075583</v>
      </c>
    </row>
    <row r="3087" spans="1:2" x14ac:dyDescent="0.2">
      <c r="A3087" s="57">
        <f t="shared" ca="1" si="94"/>
        <v>152250</v>
      </c>
      <c r="B3087" s="50">
        <f t="shared" ca="1" si="95"/>
        <v>-84.797947969888824</v>
      </c>
    </row>
    <row r="3088" spans="1:2" x14ac:dyDescent="0.2">
      <c r="A3088" s="57">
        <f t="shared" ca="1" si="94"/>
        <v>152300</v>
      </c>
      <c r="B3088" s="50">
        <f t="shared" ca="1" si="95"/>
        <v>-84.877426065040339</v>
      </c>
    </row>
    <row r="3089" spans="1:2" x14ac:dyDescent="0.2">
      <c r="A3089" s="57">
        <f t="shared" ca="1" si="94"/>
        <v>152350</v>
      </c>
      <c r="B3089" s="50">
        <f t="shared" ca="1" si="95"/>
        <v>-84.958473219601856</v>
      </c>
    </row>
    <row r="3090" spans="1:2" x14ac:dyDescent="0.2">
      <c r="A3090" s="57">
        <f t="shared" ca="1" si="94"/>
        <v>152400</v>
      </c>
      <c r="B3090" s="50">
        <f t="shared" ca="1" si="95"/>
        <v>-85.041124983993797</v>
      </c>
    </row>
    <row r="3091" spans="1:2" x14ac:dyDescent="0.2">
      <c r="A3091" s="57">
        <f t="shared" ca="1" si="94"/>
        <v>152450</v>
      </c>
      <c r="B3091" s="50">
        <f t="shared" ca="1" si="95"/>
        <v>-85.125418319972653</v>
      </c>
    </row>
    <row r="3092" spans="1:2" x14ac:dyDescent="0.2">
      <c r="A3092" s="57">
        <f t="shared" ca="1" si="94"/>
        <v>152500</v>
      </c>
      <c r="B3092" s="50">
        <f t="shared" ca="1" si="95"/>
        <v>-85.211391675254674</v>
      </c>
    </row>
    <row r="3093" spans="1:2" x14ac:dyDescent="0.2">
      <c r="A3093" s="57">
        <f t="shared" ca="1" si="94"/>
        <v>152550</v>
      </c>
      <c r="B3093" s="50">
        <f t="shared" ca="1" si="95"/>
        <v>-85.299085063149832</v>
      </c>
    </row>
    <row r="3094" spans="1:2" x14ac:dyDescent="0.2">
      <c r="A3094" s="57">
        <f t="shared" ca="1" si="94"/>
        <v>152600</v>
      </c>
      <c r="B3094" s="50">
        <f t="shared" ca="1" si="95"/>
        <v>-85.388540147614421</v>
      </c>
    </row>
    <row r="3095" spans="1:2" x14ac:dyDescent="0.2">
      <c r="A3095" s="57">
        <f t="shared" ca="1" si="94"/>
        <v>152650</v>
      </c>
      <c r="B3095" s="50">
        <f t="shared" ca="1" si="95"/>
        <v>-85.47980033417133</v>
      </c>
    </row>
    <row r="3096" spans="1:2" x14ac:dyDescent="0.2">
      <c r="A3096" s="57">
        <f t="shared" ca="1" si="94"/>
        <v>152700</v>
      </c>
      <c r="B3096" s="50">
        <f t="shared" ca="1" si="95"/>
        <v>-85.572910867190217</v>
      </c>
    </row>
    <row r="3097" spans="1:2" x14ac:dyDescent="0.2">
      <c r="A3097" s="57">
        <f t="shared" ca="1" si="94"/>
        <v>152750</v>
      </c>
      <c r="B3097" s="50">
        <f t="shared" ca="1" si="95"/>
        <v>-85.667918934068808</v>
      </c>
    </row>
    <row r="3098" spans="1:2" x14ac:dyDescent="0.2">
      <c r="A3098" s="57">
        <f t="shared" ca="1" si="94"/>
        <v>152800</v>
      </c>
      <c r="B3098" s="50">
        <f t="shared" ca="1" si="95"/>
        <v>-85.764873776911102</v>
      </c>
    </row>
    <row r="3099" spans="1:2" x14ac:dyDescent="0.2">
      <c r="A3099" s="57">
        <f t="shared" ca="1" si="94"/>
        <v>152850</v>
      </c>
      <c r="B3099" s="50">
        <f t="shared" ca="1" si="95"/>
        <v>-85.863826812359775</v>
      </c>
    </row>
    <row r="3100" spans="1:2" x14ac:dyDescent="0.2">
      <c r="A3100" s="57">
        <f t="shared" ca="1" si="94"/>
        <v>152900</v>
      </c>
      <c r="B3100" s="50">
        <f t="shared" ca="1" si="95"/>
        <v>-85.964831760306623</v>
      </c>
    </row>
    <row r="3101" spans="1:2" x14ac:dyDescent="0.2">
      <c r="A3101" s="57">
        <f t="shared" ca="1" si="94"/>
        <v>152950</v>
      </c>
      <c r="B3101" s="50">
        <f t="shared" ca="1" si="95"/>
        <v>-86.067944782283462</v>
      </c>
    </row>
    <row r="3102" spans="1:2" x14ac:dyDescent="0.2">
      <c r="A3102" s="57">
        <f t="shared" ca="1" si="94"/>
        <v>153000</v>
      </c>
      <c r="B3102" s="50">
        <f t="shared" ca="1" si="95"/>
        <v>-86.173224630418943</v>
      </c>
    </row>
    <row r="3103" spans="1:2" x14ac:dyDescent="0.2">
      <c r="A3103" s="57">
        <f t="shared" ca="1" si="94"/>
        <v>153050</v>
      </c>
      <c r="B3103" s="50">
        <f t="shared" ca="1" si="95"/>
        <v>-86.280732807945597</v>
      </c>
    </row>
    <row r="3104" spans="1:2" x14ac:dyDescent="0.2">
      <c r="A3104" s="57">
        <f t="shared" ca="1" si="94"/>
        <v>153100</v>
      </c>
      <c r="B3104" s="50">
        <f t="shared" ca="1" si="95"/>
        <v>-86.390533742347742</v>
      </c>
    </row>
    <row r="3105" spans="1:2" x14ac:dyDescent="0.2">
      <c r="A3105" s="57">
        <f t="shared" ca="1" si="94"/>
        <v>153150</v>
      </c>
      <c r="B3105" s="50">
        <f t="shared" ca="1" si="95"/>
        <v>-86.50269497236377</v>
      </c>
    </row>
    <row r="3106" spans="1:2" x14ac:dyDescent="0.2">
      <c r="A3106" s="57">
        <f t="shared" ca="1" si="94"/>
        <v>153200</v>
      </c>
      <c r="B3106" s="50">
        <f t="shared" ca="1" si="95"/>
        <v>-86.617287350196136</v>
      </c>
    </row>
    <row r="3107" spans="1:2" x14ac:dyDescent="0.2">
      <c r="A3107" s="57">
        <f t="shared" ca="1" si="94"/>
        <v>153250</v>
      </c>
      <c r="B3107" s="50">
        <f t="shared" ca="1" si="95"/>
        <v>-86.734385260435204</v>
      </c>
    </row>
    <row r="3108" spans="1:2" x14ac:dyDescent="0.2">
      <c r="A3108" s="57">
        <f t="shared" ca="1" si="94"/>
        <v>153300</v>
      </c>
      <c r="B3108" s="50">
        <f t="shared" ca="1" si="95"/>
        <v>-86.854066857384595</v>
      </c>
    </row>
    <row r="3109" spans="1:2" x14ac:dyDescent="0.2">
      <c r="A3109" s="57">
        <f t="shared" ca="1" si="94"/>
        <v>153350</v>
      </c>
      <c r="B3109" s="50">
        <f t="shared" ca="1" si="95"/>
        <v>-86.976414322674515</v>
      </c>
    </row>
    <row r="3110" spans="1:2" x14ac:dyDescent="0.2">
      <c r="A3110" s="57">
        <f t="shared" ca="1" si="94"/>
        <v>153400</v>
      </c>
      <c r="B3110" s="50">
        <f t="shared" ca="1" si="95"/>
        <v>-87.101514145280916</v>
      </c>
    </row>
    <row r="3111" spans="1:2" x14ac:dyDescent="0.2">
      <c r="A3111" s="57">
        <f t="shared" ca="1" si="94"/>
        <v>153450</v>
      </c>
      <c r="B3111" s="50">
        <f t="shared" ca="1" si="95"/>
        <v>-87.229457426329901</v>
      </c>
    </row>
    <row r="3112" spans="1:2" x14ac:dyDescent="0.2">
      <c r="A3112" s="57">
        <f t="shared" ca="1" si="94"/>
        <v>153500</v>
      </c>
      <c r="B3112" s="50">
        <f t="shared" ca="1" si="95"/>
        <v>-87.360340211368168</v>
      </c>
    </row>
    <row r="3113" spans="1:2" x14ac:dyDescent="0.2">
      <c r="A3113" s="57">
        <f t="shared" ca="1" si="94"/>
        <v>153550</v>
      </c>
      <c r="B3113" s="50">
        <f t="shared" ca="1" si="95"/>
        <v>-87.494263853122391</v>
      </c>
    </row>
    <row r="3114" spans="1:2" x14ac:dyDescent="0.2">
      <c r="A3114" s="57">
        <f t="shared" ca="1" si="94"/>
        <v>153600</v>
      </c>
      <c r="B3114" s="50">
        <f t="shared" ca="1" si="95"/>
        <v>-87.631335408168866</v>
      </c>
    </row>
    <row r="3115" spans="1:2" x14ac:dyDescent="0.2">
      <c r="A3115" s="57">
        <f t="shared" ref="A3115:A3178" ca="1" si="96">OFFSET(A3115,-1,0)+f_stop/5000</f>
        <v>153650</v>
      </c>
      <c r="B3115" s="50">
        <f t="shared" ref="B3115:B3178" ca="1" si="97">20*LOG(ABS(   (1/f_dec*SIN(f_dec*$A3115/Fm*PI())/SIN($A3115/Fm*PI()))^(order-2) * (1/f_dec2*SIN(f_dec2*$A3115/Fm*PI())/SIN($A3115/Fm*PI())) *  (1/(f_dec*n_avg)*SIN((f_dec*n_avg)*$A3115/Fm*PI())/SIN($A3115/Fm*PI()))    ))</f>
        <v>-87.771668071388959</v>
      </c>
    </row>
    <row r="3116" spans="1:2" x14ac:dyDescent="0.2">
      <c r="A3116" s="57">
        <f t="shared" ca="1" si="96"/>
        <v>153700</v>
      </c>
      <c r="B3116" s="50">
        <f t="shared" ca="1" si="97"/>
        <v>-87.915381652613277</v>
      </c>
    </row>
    <row r="3117" spans="1:2" x14ac:dyDescent="0.2">
      <c r="A3117" s="57">
        <f t="shared" ca="1" si="96"/>
        <v>153750</v>
      </c>
      <c r="B3117" s="50">
        <f t="shared" ca="1" si="97"/>
        <v>-88.062603100469317</v>
      </c>
    </row>
    <row r="3118" spans="1:2" x14ac:dyDescent="0.2">
      <c r="A3118" s="57">
        <f t="shared" ca="1" si="96"/>
        <v>153800</v>
      </c>
      <c r="B3118" s="50">
        <f t="shared" ca="1" si="97"/>
        <v>-88.21346707915383</v>
      </c>
    </row>
    <row r="3119" spans="1:2" x14ac:dyDescent="0.2">
      <c r="A3119" s="57">
        <f t="shared" ca="1" si="96"/>
        <v>153850</v>
      </c>
      <c r="B3119" s="50">
        <f t="shared" ca="1" si="97"/>
        <v>-88.36811660468004</v>
      </c>
    </row>
    <row r="3120" spans="1:2" x14ac:dyDescent="0.2">
      <c r="A3120" s="57">
        <f t="shared" ca="1" si="96"/>
        <v>153900</v>
      </c>
      <c r="B3120" s="50">
        <f t="shared" ca="1" si="97"/>
        <v>-88.526703748113732</v>
      </c>
    </row>
    <row r="3121" spans="1:2" x14ac:dyDescent="0.2">
      <c r="A3121" s="57">
        <f t="shared" ca="1" si="96"/>
        <v>153950</v>
      </c>
      <c r="B3121" s="50">
        <f t="shared" ca="1" si="97"/>
        <v>-88.689390414443707</v>
      </c>
    </row>
    <row r="3122" spans="1:2" x14ac:dyDescent="0.2">
      <c r="A3122" s="57">
        <f t="shared" ca="1" si="96"/>
        <v>154000</v>
      </c>
      <c r="B3122" s="50">
        <f t="shared" ca="1" si="97"/>
        <v>-88.856349207064497</v>
      </c>
    </row>
    <row r="3123" spans="1:2" x14ac:dyDescent="0.2">
      <c r="A3123" s="57">
        <f t="shared" ca="1" si="96"/>
        <v>154050</v>
      </c>
      <c r="B3123" s="50">
        <f t="shared" ca="1" si="97"/>
        <v>-89.027764389415296</v>
      </c>
    </row>
    <row r="3124" spans="1:2" x14ac:dyDescent="0.2">
      <c r="A3124" s="57">
        <f t="shared" ca="1" si="96"/>
        <v>154100</v>
      </c>
      <c r="B3124" s="50">
        <f t="shared" ca="1" si="97"/>
        <v>-89.203832957182087</v>
      </c>
    </row>
    <row r="3125" spans="1:2" x14ac:dyDescent="0.2">
      <c r="A3125" s="57">
        <f t="shared" ca="1" si="96"/>
        <v>154150</v>
      </c>
      <c r="B3125" s="50">
        <f t="shared" ca="1" si="97"/>
        <v>-89.384765836675442</v>
      </c>
    </row>
    <row r="3126" spans="1:2" x14ac:dyDescent="0.2">
      <c r="A3126" s="57">
        <f t="shared" ca="1" si="96"/>
        <v>154200</v>
      </c>
      <c r="B3126" s="50">
        <f t="shared" ca="1" si="97"/>
        <v>-89.570789227631707</v>
      </c>
    </row>
    <row r="3127" spans="1:2" x14ac:dyDescent="0.2">
      <c r="A3127" s="57">
        <f t="shared" ca="1" si="96"/>
        <v>154250</v>
      </c>
      <c r="B3127" s="50">
        <f t="shared" ca="1" si="97"/>
        <v>-89.762146111842455</v>
      </c>
    </row>
    <row r="3128" spans="1:2" x14ac:dyDescent="0.2">
      <c r="A3128" s="57">
        <f t="shared" ca="1" si="96"/>
        <v>154300</v>
      </c>
      <c r="B3128" s="50">
        <f t="shared" ca="1" si="97"/>
        <v>-89.959097952807724</v>
      </c>
    </row>
    <row r="3129" spans="1:2" x14ac:dyDescent="0.2">
      <c r="A3129" s="57">
        <f t="shared" ca="1" si="96"/>
        <v>154350</v>
      </c>
      <c r="B3129" s="50">
        <f t="shared" ca="1" si="97"/>
        <v>-90.16192661619553</v>
      </c>
    </row>
    <row r="3130" spans="1:2" x14ac:dyDescent="0.2">
      <c r="A3130" s="57">
        <f t="shared" ca="1" si="96"/>
        <v>154400</v>
      </c>
      <c r="B3130" s="50">
        <f t="shared" ca="1" si="97"/>
        <v>-90.370936546449599</v>
      </c>
    </row>
    <row r="3131" spans="1:2" x14ac:dyDescent="0.2">
      <c r="A3131" s="57">
        <f t="shared" ca="1" si="96"/>
        <v>154450</v>
      </c>
      <c r="B3131" s="50">
        <f t="shared" ca="1" si="97"/>
        <v>-90.586457241668541</v>
      </c>
    </row>
    <row r="3132" spans="1:2" x14ac:dyDescent="0.2">
      <c r="A3132" s="57">
        <f t="shared" ca="1" si="96"/>
        <v>154500</v>
      </c>
      <c r="B3132" s="50">
        <f t="shared" ca="1" si="97"/>
        <v>-90.808846077192058</v>
      </c>
    </row>
    <row r="3133" spans="1:2" x14ac:dyDescent="0.2">
      <c r="A3133" s="57">
        <f t="shared" ca="1" si="96"/>
        <v>154550</v>
      </c>
      <c r="B3133" s="50">
        <f t="shared" ca="1" si="97"/>
        <v>-91.038491538563079</v>
      </c>
    </row>
    <row r="3134" spans="1:2" x14ac:dyDescent="0.2">
      <c r="A3134" s="57">
        <f t="shared" ca="1" si="96"/>
        <v>154600</v>
      </c>
      <c r="B3134" s="50">
        <f t="shared" ca="1" si="97"/>
        <v>-91.275816937224732</v>
      </c>
    </row>
    <row r="3135" spans="1:2" x14ac:dyDescent="0.2">
      <c r="A3135" s="57">
        <f t="shared" ca="1" si="96"/>
        <v>154650</v>
      </c>
      <c r="B3135" s="50">
        <f t="shared" ca="1" si="97"/>
        <v>-91.521284698116403</v>
      </c>
    </row>
    <row r="3136" spans="1:2" x14ac:dyDescent="0.2">
      <c r="A3136" s="57">
        <f t="shared" ca="1" si="96"/>
        <v>154700</v>
      </c>
      <c r="B3136" s="50">
        <f t="shared" ca="1" si="97"/>
        <v>-91.775401328160257</v>
      </c>
    </row>
    <row r="3137" spans="1:2" x14ac:dyDescent="0.2">
      <c r="A3137" s="57">
        <f t="shared" ca="1" si="96"/>
        <v>154750</v>
      </c>
      <c r="B3137" s="50">
        <f t="shared" ca="1" si="97"/>
        <v>-92.038723199662655</v>
      </c>
    </row>
    <row r="3138" spans="1:2" x14ac:dyDescent="0.2">
      <c r="A3138" s="57">
        <f t="shared" ca="1" si="96"/>
        <v>154800</v>
      </c>
      <c r="B3138" s="50">
        <f t="shared" ca="1" si="97"/>
        <v>-92.311863314474195</v>
      </c>
    </row>
    <row r="3139" spans="1:2" x14ac:dyDescent="0.2">
      <c r="A3139" s="57">
        <f t="shared" ca="1" si="96"/>
        <v>154850</v>
      </c>
      <c r="B3139" s="50">
        <f t="shared" ca="1" si="97"/>
        <v>-92.595499255520707</v>
      </c>
    </row>
    <row r="3140" spans="1:2" x14ac:dyDescent="0.2">
      <c r="A3140" s="57">
        <f t="shared" ca="1" si="96"/>
        <v>154900</v>
      </c>
      <c r="B3140" s="50">
        <f t="shared" ca="1" si="97"/>
        <v>-92.89038258494827</v>
      </c>
    </row>
    <row r="3141" spans="1:2" x14ac:dyDescent="0.2">
      <c r="A3141" s="57">
        <f t="shared" ca="1" si="96"/>
        <v>154950</v>
      </c>
      <c r="B3141" s="50">
        <f t="shared" ca="1" si="97"/>
        <v>-93.197350016662583</v>
      </c>
    </row>
    <row r="3142" spans="1:2" x14ac:dyDescent="0.2">
      <c r="A3142" s="57">
        <f t="shared" ca="1" si="96"/>
        <v>155000</v>
      </c>
      <c r="B3142" s="50">
        <f t="shared" ca="1" si="97"/>
        <v>-93.51733678110547</v>
      </c>
    </row>
    <row r="3143" spans="1:2" x14ac:dyDescent="0.2">
      <c r="A3143" s="57">
        <f t="shared" ca="1" si="96"/>
        <v>155050</v>
      </c>
      <c r="B3143" s="50">
        <f t="shared" ca="1" si="97"/>
        <v>-93.85139271960773</v>
      </c>
    </row>
    <row r="3144" spans="1:2" x14ac:dyDescent="0.2">
      <c r="A3144" s="57">
        <f t="shared" ca="1" si="96"/>
        <v>155100</v>
      </c>
      <c r="B3144" s="50">
        <f t="shared" ca="1" si="97"/>
        <v>-94.200701805891413</v>
      </c>
    </row>
    <row r="3145" spans="1:2" x14ac:dyDescent="0.2">
      <c r="A3145" s="57">
        <f t="shared" ca="1" si="96"/>
        <v>155150</v>
      </c>
      <c r="B3145" s="50">
        <f t="shared" ca="1" si="97"/>
        <v>-94.566606009560019</v>
      </c>
    </row>
    <row r="3146" spans="1:2" x14ac:dyDescent="0.2">
      <c r="A3146" s="57">
        <f t="shared" ca="1" si="96"/>
        <v>155200</v>
      </c>
      <c r="B3146" s="50">
        <f t="shared" ca="1" si="97"/>
        <v>-94.950634714646966</v>
      </c>
    </row>
    <row r="3147" spans="1:2" x14ac:dyDescent="0.2">
      <c r="A3147" s="57">
        <f t="shared" ca="1" si="96"/>
        <v>155250</v>
      </c>
      <c r="B3147" s="50">
        <f t="shared" ca="1" si="97"/>
        <v>-95.354541321077292</v>
      </c>
    </row>
    <row r="3148" spans="1:2" x14ac:dyDescent="0.2">
      <c r="A3148" s="57">
        <f t="shared" ca="1" si="96"/>
        <v>155300</v>
      </c>
      <c r="B3148" s="50">
        <f t="shared" ca="1" si="97"/>
        <v>-95.780349242130484</v>
      </c>
    </row>
    <row r="3149" spans="1:2" x14ac:dyDescent="0.2">
      <c r="A3149" s="57">
        <f t="shared" ca="1" si="96"/>
        <v>155350</v>
      </c>
      <c r="B3149" s="50">
        <f t="shared" ca="1" si="97"/>
        <v>-96.230410349767922</v>
      </c>
    </row>
    <row r="3150" spans="1:2" x14ac:dyDescent="0.2">
      <c r="A3150" s="57">
        <f t="shared" ca="1" si="96"/>
        <v>155400</v>
      </c>
      <c r="B3150" s="50">
        <f t="shared" ca="1" si="97"/>
        <v>-96.707480142671812</v>
      </c>
    </row>
    <row r="3151" spans="1:2" x14ac:dyDescent="0.2">
      <c r="A3151" s="57">
        <f t="shared" ca="1" si="96"/>
        <v>155450</v>
      </c>
      <c r="B3151" s="50">
        <f t="shared" ca="1" si="97"/>
        <v>-97.214815729130976</v>
      </c>
    </row>
    <row r="3152" spans="1:2" x14ac:dyDescent="0.2">
      <c r="A3152" s="57">
        <f t="shared" ca="1" si="96"/>
        <v>155500</v>
      </c>
      <c r="B3152" s="50">
        <f t="shared" ca="1" si="97"/>
        <v>-97.756305474515102</v>
      </c>
    </row>
    <row r="3153" spans="1:2" x14ac:dyDescent="0.2">
      <c r="A3153" s="57">
        <f t="shared" ca="1" si="96"/>
        <v>155550</v>
      </c>
      <c r="B3153" s="50">
        <f t="shared" ca="1" si="97"/>
        <v>-98.336643446465274</v>
      </c>
    </row>
    <row r="3154" spans="1:2" x14ac:dyDescent="0.2">
      <c r="A3154" s="57">
        <f t="shared" ca="1" si="96"/>
        <v>155600</v>
      </c>
      <c r="B3154" s="50">
        <f t="shared" ca="1" si="97"/>
        <v>-98.961568620860788</v>
      </c>
    </row>
    <row r="3155" spans="1:2" x14ac:dyDescent="0.2">
      <c r="A3155" s="57">
        <f t="shared" ca="1" si="96"/>
        <v>155650</v>
      </c>
      <c r="B3155" s="50">
        <f t="shared" ca="1" si="97"/>
        <v>-99.638200029004565</v>
      </c>
    </row>
    <row r="3156" spans="1:2" x14ac:dyDescent="0.2">
      <c r="A3156" s="57">
        <f t="shared" ca="1" si="96"/>
        <v>155700</v>
      </c>
      <c r="B3156" s="50">
        <f t="shared" ca="1" si="97"/>
        <v>-100.37551808104206</v>
      </c>
    </row>
    <row r="3157" spans="1:2" x14ac:dyDescent="0.2">
      <c r="A3157" s="57">
        <f t="shared" ca="1" si="96"/>
        <v>155750</v>
      </c>
      <c r="B3157" s="50">
        <f t="shared" ca="1" si="97"/>
        <v>-101.18507594691116</v>
      </c>
    </row>
    <row r="3158" spans="1:2" x14ac:dyDescent="0.2">
      <c r="A3158" s="57">
        <f t="shared" ca="1" si="96"/>
        <v>155800</v>
      </c>
      <c r="B3158" s="50">
        <f t="shared" ca="1" si="97"/>
        <v>-102.08208702830724</v>
      </c>
    </row>
    <row r="3159" spans="1:2" x14ac:dyDescent="0.2">
      <c r="A3159" s="57">
        <f t="shared" ca="1" si="96"/>
        <v>155850</v>
      </c>
      <c r="B3159" s="50">
        <f t="shared" ca="1" si="97"/>
        <v>-103.0871556357892</v>
      </c>
    </row>
    <row r="3160" spans="1:2" x14ac:dyDescent="0.2">
      <c r="A3160" s="57">
        <f t="shared" ca="1" si="96"/>
        <v>155900</v>
      </c>
      <c r="B3160" s="50">
        <f t="shared" ca="1" si="97"/>
        <v>-104.22916940494694</v>
      </c>
    </row>
    <row r="3161" spans="1:2" x14ac:dyDescent="0.2">
      <c r="A3161" s="57">
        <f t="shared" ca="1" si="96"/>
        <v>155950</v>
      </c>
      <c r="B3161" s="50">
        <f t="shared" ca="1" si="97"/>
        <v>-105.55043648278449</v>
      </c>
    </row>
    <row r="3162" spans="1:2" x14ac:dyDescent="0.2">
      <c r="A3162" s="57">
        <f t="shared" ca="1" si="96"/>
        <v>156000</v>
      </c>
      <c r="B3162" s="50">
        <f t="shared" ca="1" si="97"/>
        <v>-107.11654893096642</v>
      </c>
    </row>
    <row r="3163" spans="1:2" x14ac:dyDescent="0.2">
      <c r="A3163" s="57">
        <f t="shared" ca="1" si="96"/>
        <v>156050</v>
      </c>
      <c r="B3163" s="50">
        <f t="shared" ca="1" si="97"/>
        <v>-109.037392748565</v>
      </c>
    </row>
    <row r="3164" spans="1:2" x14ac:dyDescent="0.2">
      <c r="A3164" s="57">
        <f t="shared" ca="1" si="96"/>
        <v>156100</v>
      </c>
      <c r="B3164" s="50">
        <f t="shared" ca="1" si="97"/>
        <v>-111.51896685839506</v>
      </c>
    </row>
    <row r="3165" spans="1:2" x14ac:dyDescent="0.2">
      <c r="A3165" s="57">
        <f t="shared" ca="1" si="96"/>
        <v>156150</v>
      </c>
      <c r="B3165" s="50">
        <f t="shared" ca="1" si="97"/>
        <v>-115.02374702922867</v>
      </c>
    </row>
    <row r="3166" spans="1:2" x14ac:dyDescent="0.2">
      <c r="A3166" s="57">
        <f t="shared" ca="1" si="96"/>
        <v>156200</v>
      </c>
      <c r="B3166" s="50">
        <f t="shared" ca="1" si="97"/>
        <v>-121.02745733790697</v>
      </c>
    </row>
    <row r="3167" spans="1:2" x14ac:dyDescent="0.2">
      <c r="A3167" s="57">
        <f t="shared" ca="1" si="96"/>
        <v>156250</v>
      </c>
      <c r="B3167" s="50">
        <f t="shared" ca="1" si="97"/>
        <v>-379.29294562163773</v>
      </c>
    </row>
    <row r="3168" spans="1:2" x14ac:dyDescent="0.2">
      <c r="A3168" s="57">
        <f t="shared" ca="1" si="96"/>
        <v>156300</v>
      </c>
      <c r="B3168" s="50">
        <f t="shared" ca="1" si="97"/>
        <v>-120.99414352922606</v>
      </c>
    </row>
    <row r="3169" spans="1:2" x14ac:dyDescent="0.2">
      <c r="A3169" s="57">
        <f t="shared" ca="1" si="96"/>
        <v>156350</v>
      </c>
      <c r="B3169" s="50">
        <f t="shared" ca="1" si="97"/>
        <v>-114.9571190080639</v>
      </c>
    </row>
    <row r="3170" spans="1:2" x14ac:dyDescent="0.2">
      <c r="A3170" s="57">
        <f t="shared" ca="1" si="96"/>
        <v>156400</v>
      </c>
      <c r="B3170" s="50">
        <f t="shared" ca="1" si="97"/>
        <v>-111.41902381713447</v>
      </c>
    </row>
    <row r="3171" spans="1:2" x14ac:dyDescent="0.2">
      <c r="A3171" s="57">
        <f t="shared" ca="1" si="96"/>
        <v>156450</v>
      </c>
      <c r="B3171" s="50">
        <f t="shared" ca="1" si="97"/>
        <v>-108.90413347575722</v>
      </c>
    </row>
    <row r="3172" spans="1:2" x14ac:dyDescent="0.2">
      <c r="A3172" s="57">
        <f t="shared" ca="1" si="96"/>
        <v>156500</v>
      </c>
      <c r="B3172" s="50">
        <f t="shared" ca="1" si="97"/>
        <v>-106.9499718112819</v>
      </c>
    </row>
    <row r="3173" spans="1:2" x14ac:dyDescent="0.2">
      <c r="A3173" s="57">
        <f t="shared" ca="1" si="96"/>
        <v>156550</v>
      </c>
      <c r="B3173" s="50">
        <f t="shared" ca="1" si="97"/>
        <v>-105.35053949696345</v>
      </c>
    </row>
    <row r="3174" spans="1:2" x14ac:dyDescent="0.2">
      <c r="A3174" s="57">
        <f t="shared" ca="1" si="96"/>
        <v>156600</v>
      </c>
      <c r="B3174" s="50">
        <f t="shared" ca="1" si="97"/>
        <v>-103.99595012973408</v>
      </c>
    </row>
    <row r="3175" spans="1:2" x14ac:dyDescent="0.2">
      <c r="A3175" s="57">
        <f t="shared" ca="1" si="96"/>
        <v>156650</v>
      </c>
      <c r="B3175" s="50">
        <f t="shared" ca="1" si="97"/>
        <v>-102.82061124385548</v>
      </c>
    </row>
    <row r="3176" spans="1:2" x14ac:dyDescent="0.2">
      <c r="A3176" s="57">
        <f t="shared" ca="1" si="96"/>
        <v>156700</v>
      </c>
      <c r="B3176" s="50">
        <f t="shared" ca="1" si="97"/>
        <v>-101.78221428815857</v>
      </c>
    </row>
    <row r="3177" spans="1:2" x14ac:dyDescent="0.2">
      <c r="A3177" s="57">
        <f t="shared" ca="1" si="96"/>
        <v>156750</v>
      </c>
      <c r="B3177" s="50">
        <f t="shared" ca="1" si="97"/>
        <v>-100.8518712227839</v>
      </c>
    </row>
    <row r="3178" spans="1:2" x14ac:dyDescent="0.2">
      <c r="A3178" s="57">
        <f t="shared" ca="1" si="96"/>
        <v>156800</v>
      </c>
      <c r="B3178" s="50">
        <f t="shared" ca="1" si="97"/>
        <v>-100.00897733278558</v>
      </c>
    </row>
    <row r="3179" spans="1:2" x14ac:dyDescent="0.2">
      <c r="A3179" s="57">
        <f t="shared" ref="A3179:A3242" ca="1" si="98">OFFSET(A3179,-1,0)+f_stop/5000</f>
        <v>156850</v>
      </c>
      <c r="B3179" s="50">
        <f t="shared" ref="B3179:B3242" ca="1" si="99">20*LOG(ABS(   (1/f_dec*SIN(f_dec*$A3179/Fm*PI())/SIN($A3179/Fm*PI()))^(order-2) * (1/f_dec2*SIN(f_dec2*$A3179/Fm*PI())/SIN($A3179/Fm*PI())) *  (1/(f_dec*n_avg)*SIN((f_dec*n_avg)*$A3179/Fm*PI())/SIN($A3179/Fm*PI()))    ))</f>
        <v>-99.238318811950677</v>
      </c>
    </row>
    <row r="3180" spans="1:2" x14ac:dyDescent="0.2">
      <c r="A3180" s="57">
        <f t="shared" ca="1" si="98"/>
        <v>156900</v>
      </c>
      <c r="B3180" s="50">
        <f t="shared" ca="1" si="99"/>
        <v>-98.528342085679967</v>
      </c>
    </row>
    <row r="3181" spans="1:2" x14ac:dyDescent="0.2">
      <c r="A3181" s="57">
        <f t="shared" ca="1" si="98"/>
        <v>156950</v>
      </c>
      <c r="B3181" s="50">
        <f t="shared" ca="1" si="99"/>
        <v>-97.870066339009995</v>
      </c>
    </row>
    <row r="3182" spans="1:2" x14ac:dyDescent="0.2">
      <c r="A3182" s="57">
        <f t="shared" ca="1" si="98"/>
        <v>157000</v>
      </c>
      <c r="B3182" s="50">
        <f t="shared" ca="1" si="99"/>
        <v>-97.256372135649912</v>
      </c>
    </row>
    <row r="3183" spans="1:2" x14ac:dyDescent="0.2">
      <c r="A3183" s="57">
        <f t="shared" ca="1" si="98"/>
        <v>157050</v>
      </c>
      <c r="B3183" s="50">
        <f t="shared" ca="1" si="99"/>
        <v>-96.681520094549398</v>
      </c>
    </row>
    <row r="3184" spans="1:2" x14ac:dyDescent="0.2">
      <c r="A3184" s="57">
        <f t="shared" ca="1" si="98"/>
        <v>157100</v>
      </c>
      <c r="B3184" s="50">
        <f t="shared" ca="1" si="99"/>
        <v>-96.140815742700113</v>
      </c>
    </row>
    <row r="3185" spans="1:2" x14ac:dyDescent="0.2">
      <c r="A3185" s="57">
        <f t="shared" ca="1" si="98"/>
        <v>157150</v>
      </c>
      <c r="B3185" s="50">
        <f t="shared" ca="1" si="99"/>
        <v>-95.630370309155921</v>
      </c>
    </row>
    <row r="3186" spans="1:2" x14ac:dyDescent="0.2">
      <c r="A3186" s="57">
        <f t="shared" ca="1" si="98"/>
        <v>157200</v>
      </c>
      <c r="B3186" s="50">
        <f t="shared" ca="1" si="99"/>
        <v>-95.146926279828875</v>
      </c>
    </row>
    <row r="3187" spans="1:2" x14ac:dyDescent="0.2">
      <c r="A3187" s="57">
        <f t="shared" ca="1" si="98"/>
        <v>157250</v>
      </c>
      <c r="B3187" s="50">
        <f t="shared" ca="1" si="99"/>
        <v>-94.687727750002026</v>
      </c>
    </row>
    <row r="3188" spans="1:2" x14ac:dyDescent="0.2">
      <c r="A3188" s="57">
        <f t="shared" ca="1" si="98"/>
        <v>157300</v>
      </c>
      <c r="B3188" s="50">
        <f t="shared" ca="1" si="99"/>
        <v>-94.250422441430217</v>
      </c>
    </row>
    <row r="3189" spans="1:2" x14ac:dyDescent="0.2">
      <c r="A3189" s="57">
        <f t="shared" ca="1" si="98"/>
        <v>157350</v>
      </c>
      <c r="B3189" s="50">
        <f t="shared" ca="1" si="99"/>
        <v>-93.832986534288068</v>
      </c>
    </row>
    <row r="3190" spans="1:2" x14ac:dyDescent="0.2">
      <c r="A3190" s="57">
        <f t="shared" ca="1" si="98"/>
        <v>157400</v>
      </c>
      <c r="B3190" s="50">
        <f t="shared" ca="1" si="99"/>
        <v>-93.433666221829142</v>
      </c>
    </row>
    <row r="3191" spans="1:2" x14ac:dyDescent="0.2">
      <c r="A3191" s="57">
        <f t="shared" ca="1" si="98"/>
        <v>157450</v>
      </c>
      <c r="B3191" s="50">
        <f t="shared" ca="1" si="99"/>
        <v>-93.050931712910085</v>
      </c>
    </row>
    <row r="3192" spans="1:2" x14ac:dyDescent="0.2">
      <c r="A3192" s="57">
        <f t="shared" ca="1" si="98"/>
        <v>157500</v>
      </c>
      <c r="B3192" s="50">
        <f t="shared" ca="1" si="99"/>
        <v>-92.683440630515278</v>
      </c>
    </row>
    <row r="3193" spans="1:2" x14ac:dyDescent="0.2">
      <c r="A3193" s="57">
        <f t="shared" ca="1" si="98"/>
        <v>157550</v>
      </c>
      <c r="B3193" s="50">
        <f t="shared" ca="1" si="99"/>
        <v>-92.330008593195316</v>
      </c>
    </row>
    <row r="3194" spans="1:2" x14ac:dyDescent="0.2">
      <c r="A3194" s="57">
        <f t="shared" ca="1" si="98"/>
        <v>157600</v>
      </c>
      <c r="B3194" s="50">
        <f t="shared" ca="1" si="99"/>
        <v>-91.989585351563363</v>
      </c>
    </row>
    <row r="3195" spans="1:2" x14ac:dyDescent="0.2">
      <c r="A3195" s="57">
        <f t="shared" ca="1" si="98"/>
        <v>157650</v>
      </c>
      <c r="B3195" s="50">
        <f t="shared" ca="1" si="99"/>
        <v>-91.661235266779499</v>
      </c>
    </row>
    <row r="3196" spans="1:2" x14ac:dyDescent="0.2">
      <c r="A3196" s="57">
        <f t="shared" ca="1" si="98"/>
        <v>157700</v>
      </c>
      <c r="B3196" s="50">
        <f t="shared" ca="1" si="99"/>
        <v>-91.344121216184561</v>
      </c>
    </row>
    <row r="3197" spans="1:2" x14ac:dyDescent="0.2">
      <c r="A3197" s="57">
        <f t="shared" ca="1" si="98"/>
        <v>157750</v>
      </c>
      <c r="B3197" s="50">
        <f t="shared" ca="1" si="99"/>
        <v>-91.037491228510049</v>
      </c>
    </row>
    <row r="3198" spans="1:2" x14ac:dyDescent="0.2">
      <c r="A3198" s="57">
        <f t="shared" ca="1" si="98"/>
        <v>157800</v>
      </c>
      <c r="B3198" s="50">
        <f t="shared" ca="1" si="99"/>
        <v>-90.74066731132541</v>
      </c>
    </row>
    <row r="3199" spans="1:2" x14ac:dyDescent="0.2">
      <c r="A3199" s="57">
        <f t="shared" ca="1" si="98"/>
        <v>157850</v>
      </c>
      <c r="B3199" s="50">
        <f t="shared" ca="1" si="99"/>
        <v>-90.453036052879625</v>
      </c>
    </row>
    <row r="3200" spans="1:2" x14ac:dyDescent="0.2">
      <c r="A3200" s="57">
        <f t="shared" ca="1" si="98"/>
        <v>157900</v>
      </c>
      <c r="B3200" s="50">
        <f t="shared" ca="1" si="99"/>
        <v>-90.174040670556394</v>
      </c>
    </row>
    <row r="3201" spans="1:2" x14ac:dyDescent="0.2">
      <c r="A3201" s="57">
        <f t="shared" ca="1" si="98"/>
        <v>157950</v>
      </c>
      <c r="B3201" s="50">
        <f t="shared" ca="1" si="99"/>
        <v>-89.903174246701013</v>
      </c>
    </row>
    <row r="3202" spans="1:2" x14ac:dyDescent="0.2">
      <c r="A3202" s="57">
        <f t="shared" ca="1" si="98"/>
        <v>158000</v>
      </c>
      <c r="B3202" s="50">
        <f t="shared" ca="1" si="99"/>
        <v>-89.639973945204886</v>
      </c>
    </row>
    <row r="3203" spans="1:2" x14ac:dyDescent="0.2">
      <c r="A3203" s="57">
        <f t="shared" ca="1" si="98"/>
        <v>158050</v>
      </c>
      <c r="B3203" s="50">
        <f t="shared" ca="1" si="99"/>
        <v>-89.384016043005715</v>
      </c>
    </row>
    <row r="3204" spans="1:2" x14ac:dyDescent="0.2">
      <c r="A3204" s="57">
        <f t="shared" ca="1" si="98"/>
        <v>158100</v>
      </c>
      <c r="B3204" s="50">
        <f t="shared" ca="1" si="99"/>
        <v>-89.134911642477647</v>
      </c>
    </row>
    <row r="3205" spans="1:2" x14ac:dyDescent="0.2">
      <c r="A3205" s="57">
        <f t="shared" ca="1" si="98"/>
        <v>158150</v>
      </c>
      <c r="B3205" s="50">
        <f t="shared" ca="1" si="99"/>
        <v>-88.892302955720737</v>
      </c>
    </row>
    <row r="3206" spans="1:2" x14ac:dyDescent="0.2">
      <c r="A3206" s="57">
        <f t="shared" ca="1" si="98"/>
        <v>158200</v>
      </c>
      <c r="B3206" s="50">
        <f t="shared" ca="1" si="99"/>
        <v>-88.655860071584996</v>
      </c>
    </row>
    <row r="3207" spans="1:2" x14ac:dyDescent="0.2">
      <c r="A3207" s="57">
        <f t="shared" ca="1" si="98"/>
        <v>158250</v>
      </c>
      <c r="B3207" s="50">
        <f t="shared" ca="1" si="99"/>
        <v>-88.425278132070389</v>
      </c>
    </row>
    <row r="3208" spans="1:2" x14ac:dyDescent="0.2">
      <c r="A3208" s="57">
        <f t="shared" ca="1" si="98"/>
        <v>158300</v>
      </c>
      <c r="B3208" s="50">
        <f t="shared" ca="1" si="99"/>
        <v>-88.200274857433953</v>
      </c>
    </row>
    <row r="3209" spans="1:2" x14ac:dyDescent="0.2">
      <c r="A3209" s="57">
        <f t="shared" ca="1" si="98"/>
        <v>158350</v>
      </c>
      <c r="B3209" s="50">
        <f t="shared" ca="1" si="99"/>
        <v>-87.980588369568196</v>
      </c>
    </row>
    <row r="3210" spans="1:2" x14ac:dyDescent="0.2">
      <c r="A3210" s="57">
        <f t="shared" ca="1" si="98"/>
        <v>158400</v>
      </c>
      <c r="B3210" s="50">
        <f t="shared" ca="1" si="99"/>
        <v>-87.765975271527623</v>
      </c>
    </row>
    <row r="3211" spans="1:2" x14ac:dyDescent="0.2">
      <c r="A3211" s="57">
        <f t="shared" ca="1" si="98"/>
        <v>158450</v>
      </c>
      <c r="B3211" s="50">
        <f t="shared" ca="1" si="99"/>
        <v>-87.556208947861748</v>
      </c>
    </row>
    <row r="3212" spans="1:2" x14ac:dyDescent="0.2">
      <c r="A3212" s="57">
        <f t="shared" ca="1" si="98"/>
        <v>158500</v>
      </c>
      <c r="B3212" s="50">
        <f t="shared" ca="1" si="99"/>
        <v>-87.351078055971456</v>
      </c>
    </row>
    <row r="3213" spans="1:2" x14ac:dyDescent="0.2">
      <c r="A3213" s="57">
        <f t="shared" ca="1" si="98"/>
        <v>158550</v>
      </c>
      <c r="B3213" s="50">
        <f t="shared" ca="1" si="99"/>
        <v>-87.150385183293963</v>
      </c>
    </row>
    <row r="3214" spans="1:2" x14ac:dyDescent="0.2">
      <c r="A3214" s="57">
        <f t="shared" ca="1" si="98"/>
        <v>158600</v>
      </c>
      <c r="B3214" s="50">
        <f t="shared" ca="1" si="99"/>
        <v>-86.953945648910874</v>
      </c>
    </row>
    <row r="3215" spans="1:2" x14ac:dyDescent="0.2">
      <c r="A3215" s="57">
        <f t="shared" ca="1" si="98"/>
        <v>158650</v>
      </c>
      <c r="B3215" s="50">
        <f t="shared" ca="1" si="99"/>
        <v>-86.761586431331949</v>
      </c>
    </row>
    <row r="3216" spans="1:2" x14ac:dyDescent="0.2">
      <c r="A3216" s="57">
        <f t="shared" ca="1" si="98"/>
        <v>158700</v>
      </c>
      <c r="B3216" s="50">
        <f t="shared" ca="1" si="99"/>
        <v>-86.573145206842128</v>
      </c>
    </row>
    <row r="3217" spans="1:2" x14ac:dyDescent="0.2">
      <c r="A3217" s="57">
        <f t="shared" ca="1" si="98"/>
        <v>158750</v>
      </c>
      <c r="B3217" s="50">
        <f t="shared" ca="1" si="99"/>
        <v>-86.388469485004407</v>
      </c>
    </row>
    <row r="3218" spans="1:2" x14ac:dyDescent="0.2">
      <c r="A3218" s="57">
        <f t="shared" ca="1" si="98"/>
        <v>158800</v>
      </c>
      <c r="B3218" s="50">
        <f t="shared" ca="1" si="99"/>
        <v>-86.207415829775229</v>
      </c>
    </row>
    <row r="3219" spans="1:2" x14ac:dyDescent="0.2">
      <c r="A3219" s="57">
        <f t="shared" ca="1" si="98"/>
        <v>158850</v>
      </c>
      <c r="B3219" s="50">
        <f t="shared" ca="1" si="99"/>
        <v>-86.029849156254159</v>
      </c>
    </row>
    <row r="3220" spans="1:2" x14ac:dyDescent="0.2">
      <c r="A3220" s="57">
        <f t="shared" ca="1" si="98"/>
        <v>158900</v>
      </c>
      <c r="B3220" s="50">
        <f t="shared" ca="1" si="99"/>
        <v>-85.85564209442218</v>
      </c>
    </row>
    <row r="3221" spans="1:2" x14ac:dyDescent="0.2">
      <c r="A3221" s="57">
        <f t="shared" ca="1" si="98"/>
        <v>158950</v>
      </c>
      <c r="B3221" s="50">
        <f t="shared" ca="1" si="99"/>
        <v>-85.684674412355008</v>
      </c>
    </row>
    <row r="3222" spans="1:2" x14ac:dyDescent="0.2">
      <c r="A3222" s="57">
        <f t="shared" ca="1" si="98"/>
        <v>159000</v>
      </c>
      <c r="B3222" s="50">
        <f t="shared" ca="1" si="99"/>
        <v>-85.516832492360848</v>
      </c>
    </row>
    <row r="3223" spans="1:2" x14ac:dyDescent="0.2">
      <c r="A3223" s="57">
        <f t="shared" ca="1" si="98"/>
        <v>159050</v>
      </c>
      <c r="B3223" s="50">
        <f t="shared" ca="1" si="99"/>
        <v>-85.352008854321781</v>
      </c>
    </row>
    <row r="3224" spans="1:2" x14ac:dyDescent="0.2">
      <c r="A3224" s="57">
        <f t="shared" ca="1" si="98"/>
        <v>159100</v>
      </c>
      <c r="B3224" s="50">
        <f t="shared" ca="1" si="99"/>
        <v>-85.19010172122367</v>
      </c>
    </row>
    <row r="3225" spans="1:2" x14ac:dyDescent="0.2">
      <c r="A3225" s="57">
        <f t="shared" ca="1" si="98"/>
        <v>159150</v>
      </c>
      <c r="B3225" s="50">
        <f t="shared" ca="1" si="99"/>
        <v>-85.031014622471957</v>
      </c>
    </row>
    <row r="3226" spans="1:2" x14ac:dyDescent="0.2">
      <c r="A3226" s="57">
        <f t="shared" ca="1" si="98"/>
        <v>159200</v>
      </c>
      <c r="B3226" s="50">
        <f t="shared" ca="1" si="99"/>
        <v>-84.874656031117553</v>
      </c>
    </row>
    <row r="3227" spans="1:2" x14ac:dyDescent="0.2">
      <c r="A3227" s="57">
        <f t="shared" ca="1" si="98"/>
        <v>159250</v>
      </c>
      <c r="B3227" s="50">
        <f t="shared" ca="1" si="99"/>
        <v>-84.720939031571447</v>
      </c>
    </row>
    <row r="3228" spans="1:2" x14ac:dyDescent="0.2">
      <c r="A3228" s="57">
        <f t="shared" ca="1" si="98"/>
        <v>159300</v>
      </c>
      <c r="B3228" s="50">
        <f t="shared" ca="1" si="99"/>
        <v>-84.569781014785534</v>
      </c>
    </row>
    <row r="3229" spans="1:2" x14ac:dyDescent="0.2">
      <c r="A3229" s="57">
        <f t="shared" ca="1" si="98"/>
        <v>159350</v>
      </c>
      <c r="B3229" s="50">
        <f t="shared" ca="1" si="99"/>
        <v>-84.421103398219003</v>
      </c>
    </row>
    <row r="3230" spans="1:2" x14ac:dyDescent="0.2">
      <c r="A3230" s="57">
        <f t="shared" ca="1" si="98"/>
        <v>159400</v>
      </c>
      <c r="B3230" s="50">
        <f t="shared" ca="1" si="99"/>
        <v>-84.274831368209092</v>
      </c>
    </row>
    <row r="3231" spans="1:2" x14ac:dyDescent="0.2">
      <c r="A3231" s="57">
        <f t="shared" ca="1" si="98"/>
        <v>159450</v>
      </c>
      <c r="B3231" s="50">
        <f t="shared" ca="1" si="99"/>
        <v>-84.130893642631833</v>
      </c>
    </row>
    <row r="3232" spans="1:2" x14ac:dyDescent="0.2">
      <c r="A3232" s="57">
        <f t="shared" ca="1" si="98"/>
        <v>159500</v>
      </c>
      <c r="B3232" s="50">
        <f t="shared" ca="1" si="99"/>
        <v>-83.989222251962019</v>
      </c>
    </row>
    <row r="3233" spans="1:2" x14ac:dyDescent="0.2">
      <c r="A3233" s="57">
        <f t="shared" ca="1" si="98"/>
        <v>159550</v>
      </c>
      <c r="B3233" s="50">
        <f t="shared" ca="1" si="99"/>
        <v>-83.849752337049068</v>
      </c>
    </row>
    <row r="3234" spans="1:2" x14ac:dyDescent="0.2">
      <c r="A3234" s="57">
        <f t="shared" ca="1" si="98"/>
        <v>159600</v>
      </c>
      <c r="B3234" s="50">
        <f t="shared" ca="1" si="99"/>
        <v>-83.712421962098503</v>
      </c>
    </row>
    <row r="3235" spans="1:2" x14ac:dyDescent="0.2">
      <c r="A3235" s="57">
        <f t="shared" ca="1" si="98"/>
        <v>159650</v>
      </c>
      <c r="B3235" s="50">
        <f t="shared" ca="1" si="99"/>
        <v>-83.57717194150959</v>
      </c>
    </row>
    <row r="3236" spans="1:2" x14ac:dyDescent="0.2">
      <c r="A3236" s="57">
        <f t="shared" ca="1" si="98"/>
        <v>159700</v>
      </c>
      <c r="B3236" s="50">
        <f t="shared" ca="1" si="99"/>
        <v>-83.443945679352197</v>
      </c>
    </row>
    <row r="3237" spans="1:2" x14ac:dyDescent="0.2">
      <c r="A3237" s="57">
        <f t="shared" ca="1" si="98"/>
        <v>159750</v>
      </c>
      <c r="B3237" s="50">
        <f t="shared" ca="1" si="99"/>
        <v>-83.312689020395311</v>
      </c>
    </row>
    <row r="3238" spans="1:2" x14ac:dyDescent="0.2">
      <c r="A3238" s="57">
        <f t="shared" ca="1" si="98"/>
        <v>159800</v>
      </c>
      <c r="B3238" s="50">
        <f t="shared" ca="1" si="99"/>
        <v>-83.183350111699639</v>
      </c>
    </row>
    <row r="3239" spans="1:2" x14ac:dyDescent="0.2">
      <c r="A3239" s="57">
        <f t="shared" ca="1" si="98"/>
        <v>159850</v>
      </c>
      <c r="B3239" s="50">
        <f t="shared" ca="1" si="99"/>
        <v>-83.055879273892344</v>
      </c>
    </row>
    <row r="3240" spans="1:2" x14ac:dyDescent="0.2">
      <c r="A3240" s="57">
        <f t="shared" ca="1" si="98"/>
        <v>159900</v>
      </c>
      <c r="B3240" s="50">
        <f t="shared" ca="1" si="99"/>
        <v>-82.930228881318428</v>
      </c>
    </row>
    <row r="3241" spans="1:2" x14ac:dyDescent="0.2">
      <c r="A3241" s="57">
        <f t="shared" ca="1" si="98"/>
        <v>159950</v>
      </c>
      <c r="B3241" s="50">
        <f t="shared" ca="1" si="99"/>
        <v>-82.806353250347172</v>
      </c>
    </row>
    <row r="3242" spans="1:2" x14ac:dyDescent="0.2">
      <c r="A3242" s="57">
        <f t="shared" ca="1" si="98"/>
        <v>160000</v>
      </c>
      <c r="B3242" s="50">
        <f t="shared" ca="1" si="99"/>
        <v>-82.684208535174662</v>
      </c>
    </row>
    <row r="3243" spans="1:2" x14ac:dyDescent="0.2">
      <c r="A3243" s="57">
        <f t="shared" ref="A3243:A3306" ca="1" si="100">OFFSET(A3243,-1,0)+f_stop/5000</f>
        <v>160050</v>
      </c>
      <c r="B3243" s="50">
        <f t="shared" ref="B3243:B3306" ca="1" si="101">20*LOG(ABS(   (1/f_dec*SIN(f_dec*$A3243/Fm*PI())/SIN($A3243/Fm*PI()))^(order-2) * (1/f_dec2*SIN(f_dec2*$A3243/Fm*PI())/SIN($A3243/Fm*PI())) *  (1/(f_dec*n_avg)*SIN((f_dec*n_avg)*$A3243/Fm*PI())/SIN($A3243/Fm*PI()))    ))</f>
        <v>-82.563752630527816</v>
      </c>
    </row>
    <row r="3244" spans="1:2" x14ac:dyDescent="0.2">
      <c r="A3244" s="57">
        <f t="shared" ca="1" si="100"/>
        <v>160100</v>
      </c>
      <c r="B3244" s="50">
        <f t="shared" ca="1" si="101"/>
        <v>-82.444945080727919</v>
      </c>
    </row>
    <row r="3245" spans="1:2" x14ac:dyDescent="0.2">
      <c r="A3245" s="57">
        <f t="shared" ca="1" si="100"/>
        <v>160150</v>
      </c>
      <c r="B3245" s="50">
        <f t="shared" ca="1" si="101"/>
        <v>-82.327746994622245</v>
      </c>
    </row>
    <row r="3246" spans="1:2" x14ac:dyDescent="0.2">
      <c r="A3246" s="57">
        <f t="shared" ca="1" si="100"/>
        <v>160200</v>
      </c>
      <c r="B3246" s="50">
        <f t="shared" ca="1" si="101"/>
        <v>-82.212120965933323</v>
      </c>
    </row>
    <row r="3247" spans="1:2" x14ac:dyDescent="0.2">
      <c r="A3247" s="57">
        <f t="shared" ca="1" si="100"/>
        <v>160250</v>
      </c>
      <c r="B3247" s="50">
        <f t="shared" ca="1" si="101"/>
        <v>-82.098030998619805</v>
      </c>
    </row>
    <row r="3248" spans="1:2" x14ac:dyDescent="0.2">
      <c r="A3248" s="57">
        <f t="shared" ca="1" si="100"/>
        <v>160300</v>
      </c>
      <c r="B3248" s="50">
        <f t="shared" ca="1" si="101"/>
        <v>-81.985442436871736</v>
      </c>
    </row>
    <row r="3249" spans="1:2" x14ac:dyDescent="0.2">
      <c r="A3249" s="57">
        <f t="shared" ca="1" si="100"/>
        <v>160350</v>
      </c>
      <c r="B3249" s="50">
        <f t="shared" ca="1" si="101"/>
        <v>-81.87432189940283</v>
      </c>
    </row>
    <row r="3250" spans="1:2" x14ac:dyDescent="0.2">
      <c r="A3250" s="57">
        <f t="shared" ca="1" si="100"/>
        <v>160400</v>
      </c>
      <c r="B3250" s="50">
        <f t="shared" ca="1" si="101"/>
        <v>-81.764637217723944</v>
      </c>
    </row>
    <row r="3251" spans="1:2" x14ac:dyDescent="0.2">
      <c r="A3251" s="57">
        <f t="shared" ca="1" si="100"/>
        <v>160450</v>
      </c>
      <c r="B3251" s="50">
        <f t="shared" ca="1" si="101"/>
        <v>-81.656357378114151</v>
      </c>
    </row>
    <row r="3252" spans="1:2" x14ac:dyDescent="0.2">
      <c r="A3252" s="57">
        <f t="shared" ca="1" si="100"/>
        <v>160500</v>
      </c>
      <c r="B3252" s="50">
        <f t="shared" ca="1" si="101"/>
        <v>-81.549452467025077</v>
      </c>
    </row>
    <row r="3253" spans="1:2" x14ac:dyDescent="0.2">
      <c r="A3253" s="57">
        <f t="shared" ca="1" si="100"/>
        <v>160550</v>
      </c>
      <c r="B3253" s="50">
        <f t="shared" ca="1" si="101"/>
        <v>-81.443893619678605</v>
      </c>
    </row>
    <row r="3254" spans="1:2" x14ac:dyDescent="0.2">
      <c r="A3254" s="57">
        <f t="shared" ca="1" si="100"/>
        <v>160600</v>
      </c>
      <c r="B3254" s="50">
        <f t="shared" ca="1" si="101"/>
        <v>-81.339652971635758</v>
      </c>
    </row>
    <row r="3255" spans="1:2" x14ac:dyDescent="0.2">
      <c r="A3255" s="57">
        <f t="shared" ca="1" si="100"/>
        <v>160650</v>
      </c>
      <c r="B3255" s="50">
        <f t="shared" ca="1" si="101"/>
        <v>-81.236703613133955</v>
      </c>
    </row>
    <row r="3256" spans="1:2" x14ac:dyDescent="0.2">
      <c r="A3256" s="57">
        <f t="shared" ca="1" si="100"/>
        <v>160700</v>
      </c>
      <c r="B3256" s="50">
        <f t="shared" ca="1" si="101"/>
        <v>-81.135019546003448</v>
      </c>
    </row>
    <row r="3257" spans="1:2" x14ac:dyDescent="0.2">
      <c r="A3257" s="57">
        <f t="shared" ca="1" si="100"/>
        <v>160750</v>
      </c>
      <c r="B3257" s="50">
        <f t="shared" ca="1" si="101"/>
        <v>-81.034575642992067</v>
      </c>
    </row>
    <row r="3258" spans="1:2" x14ac:dyDescent="0.2">
      <c r="A3258" s="57">
        <f t="shared" ca="1" si="100"/>
        <v>160800</v>
      </c>
      <c r="B3258" s="50">
        <f t="shared" ca="1" si="101"/>
        <v>-80.935347609335921</v>
      </c>
    </row>
    <row r="3259" spans="1:2" x14ac:dyDescent="0.2">
      <c r="A3259" s="57">
        <f t="shared" ca="1" si="100"/>
        <v>160850</v>
      </c>
      <c r="B3259" s="50">
        <f t="shared" ca="1" si="101"/>
        <v>-80.837311946431868</v>
      </c>
    </row>
    <row r="3260" spans="1:2" x14ac:dyDescent="0.2">
      <c r="A3260" s="57">
        <f t="shared" ca="1" si="100"/>
        <v>160900</v>
      </c>
      <c r="B3260" s="50">
        <f t="shared" ca="1" si="101"/>
        <v>-80.740445917472542</v>
      </c>
    </row>
    <row r="3261" spans="1:2" x14ac:dyDescent="0.2">
      <c r="A3261" s="57">
        <f t="shared" ca="1" si="100"/>
        <v>160950</v>
      </c>
      <c r="B3261" s="50">
        <f t="shared" ca="1" si="101"/>
        <v>-80.644727514920319</v>
      </c>
    </row>
    <row r="3262" spans="1:2" x14ac:dyDescent="0.2">
      <c r="A3262" s="57">
        <f t="shared" ca="1" si="100"/>
        <v>161000</v>
      </c>
      <c r="B3262" s="50">
        <f t="shared" ca="1" si="101"/>
        <v>-80.550135429701726</v>
      </c>
    </row>
    <row r="3263" spans="1:2" x14ac:dyDescent="0.2">
      <c r="A3263" s="57">
        <f t="shared" ca="1" si="100"/>
        <v>161050</v>
      </c>
      <c r="B3263" s="50">
        <f t="shared" ca="1" si="101"/>
        <v>-80.456649022015029</v>
      </c>
    </row>
    <row r="3264" spans="1:2" x14ac:dyDescent="0.2">
      <c r="A3264" s="57">
        <f t="shared" ca="1" si="100"/>
        <v>161100</v>
      </c>
      <c r="B3264" s="50">
        <f t="shared" ca="1" si="101"/>
        <v>-80.364248293651059</v>
      </c>
    </row>
    <row r="3265" spans="1:2" x14ac:dyDescent="0.2">
      <c r="A3265" s="57">
        <f t="shared" ca="1" si="100"/>
        <v>161150</v>
      </c>
      <c r="B3265" s="50">
        <f t="shared" ca="1" si="101"/>
        <v>-80.272913861733088</v>
      </c>
    </row>
    <row r="3266" spans="1:2" x14ac:dyDescent="0.2">
      <c r="A3266" s="57">
        <f t="shared" ca="1" si="100"/>
        <v>161200</v>
      </c>
      <c r="B3266" s="50">
        <f t="shared" ca="1" si="101"/>
        <v>-80.182626933790019</v>
      </c>
    </row>
    <row r="3267" spans="1:2" x14ac:dyDescent="0.2">
      <c r="A3267" s="57">
        <f t="shared" ca="1" si="100"/>
        <v>161250</v>
      </c>
      <c r="B3267" s="50">
        <f t="shared" ca="1" si="101"/>
        <v>-80.093369284082797</v>
      </c>
    </row>
    <row r="3268" spans="1:2" x14ac:dyDescent="0.2">
      <c r="A3268" s="57">
        <f t="shared" ca="1" si="100"/>
        <v>161300</v>
      </c>
      <c r="B3268" s="50">
        <f t="shared" ca="1" si="101"/>
        <v>-80.005123231108229</v>
      </c>
    </row>
    <row r="3269" spans="1:2" x14ac:dyDescent="0.2">
      <c r="A3269" s="57">
        <f t="shared" ca="1" si="100"/>
        <v>161350</v>
      </c>
      <c r="B3269" s="50">
        <f t="shared" ca="1" si="101"/>
        <v>-79.917871616211428</v>
      </c>
    </row>
    <row r="3270" spans="1:2" x14ac:dyDescent="0.2">
      <c r="A3270" s="57">
        <f t="shared" ca="1" si="100"/>
        <v>161400</v>
      </c>
      <c r="B3270" s="50">
        <f t="shared" ca="1" si="101"/>
        <v>-79.831597783241904</v>
      </c>
    </row>
    <row r="3271" spans="1:2" x14ac:dyDescent="0.2">
      <c r="A3271" s="57">
        <f t="shared" ca="1" si="100"/>
        <v>161450</v>
      </c>
      <c r="B3271" s="50">
        <f t="shared" ca="1" si="101"/>
        <v>-79.746285559192302</v>
      </c>
    </row>
    <row r="3272" spans="1:2" x14ac:dyDescent="0.2">
      <c r="A3272" s="57">
        <f t="shared" ca="1" si="100"/>
        <v>161500</v>
      </c>
      <c r="B3272" s="50">
        <f t="shared" ca="1" si="101"/>
        <v>-79.661919235764046</v>
      </c>
    </row>
    <row r="3273" spans="1:2" x14ac:dyDescent="0.2">
      <c r="A3273" s="57">
        <f t="shared" ca="1" si="100"/>
        <v>161550</v>
      </c>
      <c r="B3273" s="50">
        <f t="shared" ca="1" si="101"/>
        <v>-79.578483551806315</v>
      </c>
    </row>
    <row r="3274" spans="1:2" x14ac:dyDescent="0.2">
      <c r="A3274" s="57">
        <f t="shared" ca="1" si="100"/>
        <v>161600</v>
      </c>
      <c r="B3274" s="50">
        <f t="shared" ca="1" si="101"/>
        <v>-79.495963676580487</v>
      </c>
    </row>
    <row r="3275" spans="1:2" x14ac:dyDescent="0.2">
      <c r="A3275" s="57">
        <f t="shared" ca="1" si="100"/>
        <v>161650</v>
      </c>
      <c r="B3275" s="50">
        <f t="shared" ca="1" si="101"/>
        <v>-79.414345193802191</v>
      </c>
    </row>
    <row r="3276" spans="1:2" x14ac:dyDescent="0.2">
      <c r="A3276" s="57">
        <f t="shared" ca="1" si="100"/>
        <v>161700</v>
      </c>
      <c r="B3276" s="50">
        <f t="shared" ca="1" si="101"/>
        <v>-79.333614086419857</v>
      </c>
    </row>
    <row r="3277" spans="1:2" x14ac:dyDescent="0.2">
      <c r="A3277" s="57">
        <f t="shared" ca="1" si="100"/>
        <v>161750</v>
      </c>
      <c r="B3277" s="50">
        <f t="shared" ca="1" si="101"/>
        <v>-79.253756722087857</v>
      </c>
    </row>
    <row r="3278" spans="1:2" x14ac:dyDescent="0.2">
      <c r="A3278" s="57">
        <f t="shared" ca="1" si="100"/>
        <v>161800</v>
      </c>
      <c r="B3278" s="50">
        <f t="shared" ca="1" si="101"/>
        <v>-79.174759839297465</v>
      </c>
    </row>
    <row r="3279" spans="1:2" x14ac:dyDescent="0.2">
      <c r="A3279" s="57">
        <f t="shared" ca="1" si="100"/>
        <v>161850</v>
      </c>
      <c r="B3279" s="50">
        <f t="shared" ca="1" si="101"/>
        <v>-79.096610534129638</v>
      </c>
    </row>
    <row r="3280" spans="1:2" x14ac:dyDescent="0.2">
      <c r="A3280" s="57">
        <f t="shared" ca="1" si="100"/>
        <v>161900</v>
      </c>
      <c r="B3280" s="50">
        <f t="shared" ca="1" si="101"/>
        <v>-79.019296247597353</v>
      </c>
    </row>
    <row r="3281" spans="1:2" x14ac:dyDescent="0.2">
      <c r="A3281" s="57">
        <f t="shared" ca="1" si="100"/>
        <v>161950</v>
      </c>
      <c r="B3281" s="50">
        <f t="shared" ca="1" si="101"/>
        <v>-78.942804753544905</v>
      </c>
    </row>
    <row r="3282" spans="1:2" x14ac:dyDescent="0.2">
      <c r="A3282" s="57">
        <f t="shared" ca="1" si="100"/>
        <v>162000</v>
      </c>
      <c r="B3282" s="50">
        <f t="shared" ca="1" si="101"/>
        <v>-78.867124147076865</v>
      </c>
    </row>
    <row r="3283" spans="1:2" x14ac:dyDescent="0.2">
      <c r="A3283" s="57">
        <f t="shared" ca="1" si="100"/>
        <v>162050</v>
      </c>
      <c r="B3283" s="50">
        <f t="shared" ca="1" si="101"/>
        <v>-78.792242833486881</v>
      </c>
    </row>
    <row r="3284" spans="1:2" x14ac:dyDescent="0.2">
      <c r="A3284" s="57">
        <f t="shared" ca="1" si="100"/>
        <v>162100</v>
      </c>
      <c r="B3284" s="50">
        <f t="shared" ca="1" si="101"/>
        <v>-78.718149517663079</v>
      </c>
    </row>
    <row r="3285" spans="1:2" x14ac:dyDescent="0.2">
      <c r="A3285" s="57">
        <f t="shared" ca="1" si="100"/>
        <v>162150</v>
      </c>
      <c r="B3285" s="50">
        <f t="shared" ca="1" si="101"/>
        <v>-78.644833193943498</v>
      </c>
    </row>
    <row r="3286" spans="1:2" x14ac:dyDescent="0.2">
      <c r="A3286" s="57">
        <f t="shared" ca="1" si="100"/>
        <v>162200</v>
      </c>
      <c r="B3286" s="50">
        <f t="shared" ca="1" si="101"/>
        <v>-78.572283136400586</v>
      </c>
    </row>
    <row r="3287" spans="1:2" x14ac:dyDescent="0.2">
      <c r="A3287" s="57">
        <f t="shared" ca="1" si="100"/>
        <v>162250</v>
      </c>
      <c r="B3287" s="50">
        <f t="shared" ca="1" si="101"/>
        <v>-78.500488889531809</v>
      </c>
    </row>
    <row r="3288" spans="1:2" x14ac:dyDescent="0.2">
      <c r="A3288" s="57">
        <f t="shared" ca="1" si="100"/>
        <v>162300</v>
      </c>
      <c r="B3288" s="50">
        <f t="shared" ca="1" si="101"/>
        <v>-78.429440259337113</v>
      </c>
    </row>
    <row r="3289" spans="1:2" x14ac:dyDescent="0.2">
      <c r="A3289" s="57">
        <f t="shared" ca="1" si="100"/>
        <v>162350</v>
      </c>
      <c r="B3289" s="50">
        <f t="shared" ca="1" si="101"/>
        <v>-78.359127304763348</v>
      </c>
    </row>
    <row r="3290" spans="1:2" x14ac:dyDescent="0.2">
      <c r="A3290" s="57">
        <f t="shared" ca="1" si="100"/>
        <v>162400</v>
      </c>
      <c r="B3290" s="50">
        <f t="shared" ca="1" si="101"/>
        <v>-78.289540329498877</v>
      </c>
    </row>
    <row r="3291" spans="1:2" x14ac:dyDescent="0.2">
      <c r="A3291" s="57">
        <f t="shared" ca="1" si="100"/>
        <v>162450</v>
      </c>
      <c r="B3291" s="50">
        <f t="shared" ca="1" si="101"/>
        <v>-78.220669874099613</v>
      </c>
    </row>
    <row r="3292" spans="1:2" x14ac:dyDescent="0.2">
      <c r="A3292" s="57">
        <f t="shared" ca="1" si="100"/>
        <v>162500</v>
      </c>
      <c r="B3292" s="50">
        <f t="shared" ca="1" si="101"/>
        <v>-78.152506708432625</v>
      </c>
    </row>
    <row r="3293" spans="1:2" x14ac:dyDescent="0.2">
      <c r="A3293" s="57">
        <f t="shared" ca="1" si="100"/>
        <v>162550</v>
      </c>
      <c r="B3293" s="50">
        <f t="shared" ca="1" si="101"/>
        <v>-78.085041824419733</v>
      </c>
    </row>
    <row r="3294" spans="1:2" x14ac:dyDescent="0.2">
      <c r="A3294" s="57">
        <f t="shared" ca="1" si="100"/>
        <v>162600</v>
      </c>
      <c r="B3294" s="50">
        <f t="shared" ca="1" si="101"/>
        <v>-78.018266429069442</v>
      </c>
    </row>
    <row r="3295" spans="1:2" x14ac:dyDescent="0.2">
      <c r="A3295" s="57">
        <f t="shared" ca="1" si="100"/>
        <v>162650</v>
      </c>
      <c r="B3295" s="50">
        <f t="shared" ca="1" si="101"/>
        <v>-77.95217193778123</v>
      </c>
    </row>
    <row r="3296" spans="1:2" x14ac:dyDescent="0.2">
      <c r="A3296" s="57">
        <f t="shared" ca="1" si="100"/>
        <v>162700</v>
      </c>
      <c r="B3296" s="50">
        <f t="shared" ca="1" si="101"/>
        <v>-77.886749967911499</v>
      </c>
    </row>
    <row r="3297" spans="1:2" x14ac:dyDescent="0.2">
      <c r="A3297" s="57">
        <f t="shared" ca="1" si="100"/>
        <v>162750</v>
      </c>
      <c r="B3297" s="50">
        <f t="shared" ca="1" si="101"/>
        <v>-77.821992332587598</v>
      </c>
    </row>
    <row r="3298" spans="1:2" x14ac:dyDescent="0.2">
      <c r="A3298" s="57">
        <f t="shared" ca="1" si="100"/>
        <v>162800</v>
      </c>
      <c r="B3298" s="50">
        <f t="shared" ca="1" si="101"/>
        <v>-77.757891034759325</v>
      </c>
    </row>
    <row r="3299" spans="1:2" x14ac:dyDescent="0.2">
      <c r="A3299" s="57">
        <f t="shared" ca="1" si="100"/>
        <v>162850</v>
      </c>
      <c r="B3299" s="50">
        <f t="shared" ca="1" si="101"/>
        <v>-77.694438261476677</v>
      </c>
    </row>
    <row r="3300" spans="1:2" x14ac:dyDescent="0.2">
      <c r="A3300" s="57">
        <f t="shared" ca="1" si="100"/>
        <v>162900</v>
      </c>
      <c r="B3300" s="50">
        <f t="shared" ca="1" si="101"/>
        <v>-77.631626378384169</v>
      </c>
    </row>
    <row r="3301" spans="1:2" x14ac:dyDescent="0.2">
      <c r="A3301" s="57">
        <f t="shared" ca="1" si="100"/>
        <v>162950</v>
      </c>
      <c r="B3301" s="50">
        <f t="shared" ca="1" si="101"/>
        <v>-77.56944792442097</v>
      </c>
    </row>
    <row r="3302" spans="1:2" x14ac:dyDescent="0.2">
      <c r="A3302" s="57">
        <f t="shared" ca="1" si="100"/>
        <v>163000</v>
      </c>
      <c r="B3302" s="50">
        <f t="shared" ca="1" si="101"/>
        <v>-77.50789560671916</v>
      </c>
    </row>
    <row r="3303" spans="1:2" x14ac:dyDescent="0.2">
      <c r="A3303" s="57">
        <f t="shared" ca="1" si="100"/>
        <v>163050</v>
      </c>
      <c r="B3303" s="50">
        <f t="shared" ca="1" si="101"/>
        <v>-77.446962295689389</v>
      </c>
    </row>
    <row r="3304" spans="1:2" x14ac:dyDescent="0.2">
      <c r="A3304" s="57">
        <f t="shared" ca="1" si="100"/>
        <v>163100</v>
      </c>
      <c r="B3304" s="50">
        <f t="shared" ca="1" si="101"/>
        <v>-77.386641020287982</v>
      </c>
    </row>
    <row r="3305" spans="1:2" x14ac:dyDescent="0.2">
      <c r="A3305" s="57">
        <f t="shared" ca="1" si="100"/>
        <v>163150</v>
      </c>
      <c r="B3305" s="50">
        <f t="shared" ca="1" si="101"/>
        <v>-77.326924963455355</v>
      </c>
    </row>
    <row r="3306" spans="1:2" x14ac:dyDescent="0.2">
      <c r="A3306" s="57">
        <f t="shared" ca="1" si="100"/>
        <v>163200</v>
      </c>
      <c r="B3306" s="50">
        <f t="shared" ca="1" si="101"/>
        <v>-77.26780745772021</v>
      </c>
    </row>
    <row r="3307" spans="1:2" x14ac:dyDescent="0.2">
      <c r="A3307" s="57">
        <f t="shared" ref="A3307:A3370" ca="1" si="102">OFFSET(A3307,-1,0)+f_stop/5000</f>
        <v>163250</v>
      </c>
      <c r="B3307" s="50">
        <f t="shared" ref="B3307:B3370" ca="1" si="103">20*LOG(ABS(   (1/f_dec*SIN(f_dec*$A3307/Fm*PI())/SIN($A3307/Fm*PI()))^(order-2) * (1/f_dec2*SIN(f_dec2*$A3307/Fm*PI())/SIN($A3307/Fm*PI())) *  (1/(f_dec*n_avg)*SIN((f_dec*n_avg)*$A3307/Fm*PI())/SIN($A3307/Fm*PI()))    ))</f>
        <v>-77.209281980961038</v>
      </c>
    </row>
    <row r="3308" spans="1:2" x14ac:dyDescent="0.2">
      <c r="A3308" s="57">
        <f t="shared" ca="1" si="102"/>
        <v>163300</v>
      </c>
      <c r="B3308" s="50">
        <f t="shared" ca="1" si="103"/>
        <v>-77.151342152318733</v>
      </c>
    </row>
    <row r="3309" spans="1:2" x14ac:dyDescent="0.2">
      <c r="A3309" s="57">
        <f t="shared" ca="1" si="102"/>
        <v>163350</v>
      </c>
      <c r="B3309" s="50">
        <f t="shared" ca="1" si="103"/>
        <v>-77.093981728254278</v>
      </c>
    </row>
    <row r="3310" spans="1:2" x14ac:dyDescent="0.2">
      <c r="A3310" s="57">
        <f t="shared" ca="1" si="102"/>
        <v>163400</v>
      </c>
      <c r="B3310" s="50">
        <f t="shared" ca="1" si="103"/>
        <v>-77.037194598744648</v>
      </c>
    </row>
    <row r="3311" spans="1:2" x14ac:dyDescent="0.2">
      <c r="A3311" s="57">
        <f t="shared" ca="1" si="102"/>
        <v>163450</v>
      </c>
      <c r="B3311" s="50">
        <f t="shared" ca="1" si="103"/>
        <v>-76.980974783611586</v>
      </c>
    </row>
    <row r="3312" spans="1:2" x14ac:dyDescent="0.2">
      <c r="A3312" s="57">
        <f t="shared" ca="1" si="102"/>
        <v>163500</v>
      </c>
      <c r="B3312" s="50">
        <f t="shared" ca="1" si="103"/>
        <v>-76.925316428977965</v>
      </c>
    </row>
    <row r="3313" spans="1:2" x14ac:dyDescent="0.2">
      <c r="A3313" s="57">
        <f t="shared" ca="1" si="102"/>
        <v>163550</v>
      </c>
      <c r="B3313" s="50">
        <f t="shared" ca="1" si="103"/>
        <v>-76.870213803845914</v>
      </c>
    </row>
    <row r="3314" spans="1:2" x14ac:dyDescent="0.2">
      <c r="A3314" s="57">
        <f t="shared" ca="1" si="102"/>
        <v>163600</v>
      </c>
      <c r="B3314" s="50">
        <f t="shared" ca="1" si="103"/>
        <v>-76.815661296791987</v>
      </c>
    </row>
    <row r="3315" spans="1:2" x14ac:dyDescent="0.2">
      <c r="A3315" s="57">
        <f t="shared" ca="1" si="102"/>
        <v>163650</v>
      </c>
      <c r="B3315" s="50">
        <f t="shared" ca="1" si="103"/>
        <v>-76.761653412774962</v>
      </c>
    </row>
    <row r="3316" spans="1:2" x14ac:dyDescent="0.2">
      <c r="A3316" s="57">
        <f t="shared" ca="1" si="102"/>
        <v>163700</v>
      </c>
      <c r="B3316" s="50">
        <f t="shared" ca="1" si="103"/>
        <v>-76.708184770051119</v>
      </c>
    </row>
    <row r="3317" spans="1:2" x14ac:dyDescent="0.2">
      <c r="A3317" s="57">
        <f t="shared" ca="1" si="102"/>
        <v>163750</v>
      </c>
      <c r="B3317" s="50">
        <f t="shared" ca="1" si="103"/>
        <v>-76.655250097193075</v>
      </c>
    </row>
    <row r="3318" spans="1:2" x14ac:dyDescent="0.2">
      <c r="A3318" s="57">
        <f t="shared" ca="1" si="102"/>
        <v>163800</v>
      </c>
      <c r="B3318" s="50">
        <f t="shared" ca="1" si="103"/>
        <v>-76.602844230207864</v>
      </c>
    </row>
    <row r="3319" spans="1:2" x14ac:dyDescent="0.2">
      <c r="A3319" s="57">
        <f t="shared" ca="1" si="102"/>
        <v>163850</v>
      </c>
      <c r="B3319" s="50">
        <f t="shared" ca="1" si="103"/>
        <v>-76.550962109750742</v>
      </c>
    </row>
    <row r="3320" spans="1:2" x14ac:dyDescent="0.2">
      <c r="A3320" s="57">
        <f t="shared" ca="1" si="102"/>
        <v>163900</v>
      </c>
      <c r="B3320" s="50">
        <f t="shared" ca="1" si="103"/>
        <v>-76.499598778430112</v>
      </c>
    </row>
    <row r="3321" spans="1:2" x14ac:dyDescent="0.2">
      <c r="A3321" s="57">
        <f t="shared" ca="1" si="102"/>
        <v>163950</v>
      </c>
      <c r="B3321" s="50">
        <f t="shared" ca="1" si="103"/>
        <v>-76.4487493782011</v>
      </c>
    </row>
    <row r="3322" spans="1:2" x14ac:dyDescent="0.2">
      <c r="A3322" s="57">
        <f t="shared" ca="1" si="102"/>
        <v>164000</v>
      </c>
      <c r="B3322" s="50">
        <f t="shared" ca="1" si="103"/>
        <v>-76.398409147843466</v>
      </c>
    </row>
    <row r="3323" spans="1:2" x14ac:dyDescent="0.2">
      <c r="A3323" s="57">
        <f t="shared" ca="1" si="102"/>
        <v>164050</v>
      </c>
      <c r="B3323" s="50">
        <f t="shared" ca="1" si="103"/>
        <v>-76.34857342052095</v>
      </c>
    </row>
    <row r="3324" spans="1:2" x14ac:dyDescent="0.2">
      <c r="A3324" s="57">
        <f t="shared" ca="1" si="102"/>
        <v>164100</v>
      </c>
      <c r="B3324" s="50">
        <f t="shared" ca="1" si="103"/>
        <v>-76.299237621418825</v>
      </c>
    </row>
    <row r="3325" spans="1:2" x14ac:dyDescent="0.2">
      <c r="A3325" s="57">
        <f t="shared" ca="1" si="102"/>
        <v>164150</v>
      </c>
      <c r="B3325" s="50">
        <f t="shared" ca="1" si="103"/>
        <v>-76.250397265457238</v>
      </c>
    </row>
    <row r="3326" spans="1:2" x14ac:dyDescent="0.2">
      <c r="A3326" s="57">
        <f t="shared" ca="1" si="102"/>
        <v>164200</v>
      </c>
      <c r="B3326" s="50">
        <f t="shared" ca="1" si="103"/>
        <v>-76.20204795507621</v>
      </c>
    </row>
    <row r="3327" spans="1:2" x14ac:dyDescent="0.2">
      <c r="A3327" s="57">
        <f t="shared" ca="1" si="102"/>
        <v>164250</v>
      </c>
      <c r="B3327" s="50">
        <f t="shared" ca="1" si="103"/>
        <v>-76.15418537809137</v>
      </c>
    </row>
    <row r="3328" spans="1:2" x14ac:dyDescent="0.2">
      <c r="A3328" s="57">
        <f t="shared" ca="1" si="102"/>
        <v>164300</v>
      </c>
      <c r="B3328" s="50">
        <f t="shared" ca="1" si="103"/>
        <v>-76.106805305615723</v>
      </c>
    </row>
    <row r="3329" spans="1:2" x14ac:dyDescent="0.2">
      <c r="A3329" s="57">
        <f t="shared" ca="1" si="102"/>
        <v>164350</v>
      </c>
      <c r="B3329" s="50">
        <f t="shared" ca="1" si="103"/>
        <v>-76.059903590047128</v>
      </c>
    </row>
    <row r="3330" spans="1:2" x14ac:dyDescent="0.2">
      <c r="A3330" s="57">
        <f t="shared" ca="1" si="102"/>
        <v>164400</v>
      </c>
      <c r="B3330" s="50">
        <f t="shared" ca="1" si="103"/>
        <v>-76.013476163117247</v>
      </c>
    </row>
    <row r="3331" spans="1:2" x14ac:dyDescent="0.2">
      <c r="A3331" s="57">
        <f t="shared" ca="1" si="102"/>
        <v>164450</v>
      </c>
      <c r="B3331" s="50">
        <f t="shared" ca="1" si="103"/>
        <v>-75.967519034001043</v>
      </c>
    </row>
    <row r="3332" spans="1:2" x14ac:dyDescent="0.2">
      <c r="A3332" s="57">
        <f t="shared" ca="1" si="102"/>
        <v>164500</v>
      </c>
      <c r="B3332" s="50">
        <f t="shared" ca="1" si="103"/>
        <v>-75.922028287483727</v>
      </c>
    </row>
    <row r="3333" spans="1:2" x14ac:dyDescent="0.2">
      <c r="A3333" s="57">
        <f t="shared" ca="1" si="102"/>
        <v>164550</v>
      </c>
      <c r="B3333" s="50">
        <f t="shared" ca="1" si="103"/>
        <v>-75.877000082183642</v>
      </c>
    </row>
    <row r="3334" spans="1:2" x14ac:dyDescent="0.2">
      <c r="A3334" s="57">
        <f t="shared" ca="1" si="102"/>
        <v>164600</v>
      </c>
      <c r="B3334" s="50">
        <f t="shared" ca="1" si="103"/>
        <v>-75.83243064882862</v>
      </c>
    </row>
    <row r="3335" spans="1:2" x14ac:dyDescent="0.2">
      <c r="A3335" s="57">
        <f t="shared" ca="1" si="102"/>
        <v>164650</v>
      </c>
      <c r="B3335" s="50">
        <f t="shared" ca="1" si="103"/>
        <v>-75.788316288584568</v>
      </c>
    </row>
    <row r="3336" spans="1:2" x14ac:dyDescent="0.2">
      <c r="A3336" s="57">
        <f t="shared" ca="1" si="102"/>
        <v>164700</v>
      </c>
      <c r="B3336" s="50">
        <f t="shared" ca="1" si="103"/>
        <v>-75.744653371433444</v>
      </c>
    </row>
    <row r="3337" spans="1:2" x14ac:dyDescent="0.2">
      <c r="A3337" s="57">
        <f t="shared" ca="1" si="102"/>
        <v>164750</v>
      </c>
      <c r="B3337" s="50">
        <f t="shared" ca="1" si="103"/>
        <v>-75.701438334600127</v>
      </c>
    </row>
    <row r="3338" spans="1:2" x14ac:dyDescent="0.2">
      <c r="A3338" s="57">
        <f t="shared" ca="1" si="102"/>
        <v>164800</v>
      </c>
      <c r="B3338" s="50">
        <f t="shared" ca="1" si="103"/>
        <v>-75.658667681024951</v>
      </c>
    </row>
    <row r="3339" spans="1:2" x14ac:dyDescent="0.2">
      <c r="A3339" s="57">
        <f t="shared" ca="1" si="102"/>
        <v>164850</v>
      </c>
      <c r="B3339" s="50">
        <f t="shared" ca="1" si="103"/>
        <v>-75.616337977881983</v>
      </c>
    </row>
    <row r="3340" spans="1:2" x14ac:dyDescent="0.2">
      <c r="A3340" s="57">
        <f t="shared" ca="1" si="102"/>
        <v>164900</v>
      </c>
      <c r="B3340" s="50">
        <f t="shared" ca="1" si="103"/>
        <v>-75.574445855139956</v>
      </c>
    </row>
    <row r="3341" spans="1:2" x14ac:dyDescent="0.2">
      <c r="A3341" s="57">
        <f t="shared" ca="1" si="102"/>
        <v>164950</v>
      </c>
      <c r="B3341" s="50">
        <f t="shared" ca="1" si="103"/>
        <v>-75.532988004165517</v>
      </c>
    </row>
    <row r="3342" spans="1:2" x14ac:dyDescent="0.2">
      <c r="A3342" s="57">
        <f t="shared" ca="1" si="102"/>
        <v>165000</v>
      </c>
      <c r="B3342" s="50">
        <f t="shared" ca="1" si="103"/>
        <v>-75.491961176366559</v>
      </c>
    </row>
    <row r="3343" spans="1:2" x14ac:dyDescent="0.2">
      <c r="A3343" s="57">
        <f t="shared" ca="1" si="102"/>
        <v>165050</v>
      </c>
      <c r="B3343" s="50">
        <f t="shared" ca="1" si="103"/>
        <v>-75.451362181874828</v>
      </c>
    </row>
    <row r="3344" spans="1:2" x14ac:dyDescent="0.2">
      <c r="A3344" s="57">
        <f t="shared" ca="1" si="102"/>
        <v>165100</v>
      </c>
      <c r="B3344" s="50">
        <f t="shared" ca="1" si="103"/>
        <v>-75.411187888265943</v>
      </c>
    </row>
    <row r="3345" spans="1:2" x14ac:dyDescent="0.2">
      <c r="A3345" s="57">
        <f t="shared" ca="1" si="102"/>
        <v>165150</v>
      </c>
      <c r="B3345" s="50">
        <f t="shared" ca="1" si="103"/>
        <v>-75.371435219316297</v>
      </c>
    </row>
    <row r="3346" spans="1:2" x14ac:dyDescent="0.2">
      <c r="A3346" s="57">
        <f t="shared" ca="1" si="102"/>
        <v>165200</v>
      </c>
      <c r="B3346" s="50">
        <f t="shared" ca="1" si="103"/>
        <v>-75.332101153794625</v>
      </c>
    </row>
    <row r="3347" spans="1:2" x14ac:dyDescent="0.2">
      <c r="A3347" s="57">
        <f t="shared" ca="1" si="102"/>
        <v>165250</v>
      </c>
      <c r="B3347" s="50">
        <f t="shared" ca="1" si="103"/>
        <v>-75.293182724288329</v>
      </c>
    </row>
    <row r="3348" spans="1:2" x14ac:dyDescent="0.2">
      <c r="A3348" s="57">
        <f t="shared" ca="1" si="102"/>
        <v>165300</v>
      </c>
      <c r="B3348" s="50">
        <f t="shared" ca="1" si="103"/>
        <v>-75.254677016061905</v>
      </c>
    </row>
    <row r="3349" spans="1:2" x14ac:dyDescent="0.2">
      <c r="A3349" s="57">
        <f t="shared" ca="1" si="102"/>
        <v>165350</v>
      </c>
      <c r="B3349" s="50">
        <f t="shared" ca="1" si="103"/>
        <v>-75.216581165947915</v>
      </c>
    </row>
    <row r="3350" spans="1:2" x14ac:dyDescent="0.2">
      <c r="A3350" s="57">
        <f t="shared" ca="1" si="102"/>
        <v>165400</v>
      </c>
      <c r="B3350" s="50">
        <f t="shared" ca="1" si="103"/>
        <v>-75.17889236126841</v>
      </c>
    </row>
    <row r="3351" spans="1:2" x14ac:dyDescent="0.2">
      <c r="A3351" s="57">
        <f t="shared" ca="1" si="102"/>
        <v>165450</v>
      </c>
      <c r="B3351" s="50">
        <f t="shared" ca="1" si="103"/>
        <v>-75.141607838786243</v>
      </c>
    </row>
    <row r="3352" spans="1:2" x14ac:dyDescent="0.2">
      <c r="A3352" s="57">
        <f t="shared" ca="1" si="102"/>
        <v>165500</v>
      </c>
      <c r="B3352" s="50">
        <f t="shared" ca="1" si="103"/>
        <v>-75.10472488368525</v>
      </c>
    </row>
    <row r="3353" spans="1:2" x14ac:dyDescent="0.2">
      <c r="A3353" s="57">
        <f t="shared" ca="1" si="102"/>
        <v>165550</v>
      </c>
      <c r="B3353" s="50">
        <f t="shared" ca="1" si="103"/>
        <v>-75.068240828578311</v>
      </c>
    </row>
    <row r="3354" spans="1:2" x14ac:dyDescent="0.2">
      <c r="A3354" s="57">
        <f t="shared" ca="1" si="102"/>
        <v>165600</v>
      </c>
      <c r="B3354" s="50">
        <f t="shared" ca="1" si="103"/>
        <v>-75.032153052542327</v>
      </c>
    </row>
    <row r="3355" spans="1:2" x14ac:dyDescent="0.2">
      <c r="A3355" s="57">
        <f t="shared" ca="1" si="102"/>
        <v>165650</v>
      </c>
      <c r="B3355" s="50">
        <f t="shared" ca="1" si="103"/>
        <v>-74.996458980179753</v>
      </c>
    </row>
    <row r="3356" spans="1:2" x14ac:dyDescent="0.2">
      <c r="A3356" s="57">
        <f t="shared" ca="1" si="102"/>
        <v>165700</v>
      </c>
      <c r="B3356" s="50">
        <f t="shared" ca="1" si="103"/>
        <v>-74.961156080704853</v>
      </c>
    </row>
    <row r="3357" spans="1:2" x14ac:dyDescent="0.2">
      <c r="A3357" s="57">
        <f t="shared" ca="1" si="102"/>
        <v>165750</v>
      </c>
      <c r="B3357" s="50">
        <f t="shared" ca="1" si="103"/>
        <v>-74.926241867055126</v>
      </c>
    </row>
    <row r="3358" spans="1:2" x14ac:dyDescent="0.2">
      <c r="A3358" s="57">
        <f t="shared" ca="1" si="102"/>
        <v>165800</v>
      </c>
      <c r="B3358" s="50">
        <f t="shared" ca="1" si="103"/>
        <v>-74.891713895026172</v>
      </c>
    </row>
    <row r="3359" spans="1:2" x14ac:dyDescent="0.2">
      <c r="A3359" s="57">
        <f t="shared" ca="1" si="102"/>
        <v>165850</v>
      </c>
      <c r="B3359" s="50">
        <f t="shared" ca="1" si="103"/>
        <v>-74.857569762429506</v>
      </c>
    </row>
    <row r="3360" spans="1:2" x14ac:dyDescent="0.2">
      <c r="A3360" s="57">
        <f t="shared" ca="1" si="102"/>
        <v>165900</v>
      </c>
      <c r="B3360" s="50">
        <f t="shared" ca="1" si="103"/>
        <v>-74.823807108273073</v>
      </c>
    </row>
    <row r="3361" spans="1:2" x14ac:dyDescent="0.2">
      <c r="A3361" s="57">
        <f t="shared" ca="1" si="102"/>
        <v>165950</v>
      </c>
      <c r="B3361" s="50">
        <f t="shared" ca="1" si="103"/>
        <v>-74.790423611963078</v>
      </c>
    </row>
    <row r="3362" spans="1:2" x14ac:dyDescent="0.2">
      <c r="A3362" s="57">
        <f t="shared" ca="1" si="102"/>
        <v>166000</v>
      </c>
      <c r="B3362" s="50">
        <f t="shared" ca="1" si="103"/>
        <v>-74.757416992526871</v>
      </c>
    </row>
    <row r="3363" spans="1:2" x14ac:dyDescent="0.2">
      <c r="A3363" s="57">
        <f t="shared" ca="1" si="102"/>
        <v>166050</v>
      </c>
      <c r="B3363" s="50">
        <f t="shared" ca="1" si="103"/>
        <v>-74.724785007856354</v>
      </c>
    </row>
    <row r="3364" spans="1:2" x14ac:dyDescent="0.2">
      <c r="A3364" s="57">
        <f t="shared" ca="1" si="102"/>
        <v>166100</v>
      </c>
      <c r="B3364" s="50">
        <f t="shared" ca="1" si="103"/>
        <v>-74.692525453970944</v>
      </c>
    </row>
    <row r="3365" spans="1:2" x14ac:dyDescent="0.2">
      <c r="A3365" s="57">
        <f t="shared" ca="1" si="102"/>
        <v>166150</v>
      </c>
      <c r="B3365" s="50">
        <f t="shared" ca="1" si="103"/>
        <v>-74.66063616429966</v>
      </c>
    </row>
    <row r="3366" spans="1:2" x14ac:dyDescent="0.2">
      <c r="A3366" s="57">
        <f t="shared" ca="1" si="102"/>
        <v>166200</v>
      </c>
      <c r="B3366" s="50">
        <f t="shared" ca="1" si="103"/>
        <v>-74.629115008981927</v>
      </c>
    </row>
    <row r="3367" spans="1:2" x14ac:dyDescent="0.2">
      <c r="A3367" s="57">
        <f t="shared" ca="1" si="102"/>
        <v>166250</v>
      </c>
      <c r="B3367" s="50">
        <f t="shared" ca="1" si="103"/>
        <v>-74.597959894186346</v>
      </c>
    </row>
    <row r="3368" spans="1:2" x14ac:dyDescent="0.2">
      <c r="A3368" s="57">
        <f t="shared" ca="1" si="102"/>
        <v>166300</v>
      </c>
      <c r="B3368" s="50">
        <f t="shared" ca="1" si="103"/>
        <v>-74.567168761446865</v>
      </c>
    </row>
    <row r="3369" spans="1:2" x14ac:dyDescent="0.2">
      <c r="A3369" s="57">
        <f t="shared" ca="1" si="102"/>
        <v>166350</v>
      </c>
      <c r="B3369" s="50">
        <f t="shared" ca="1" si="103"/>
        <v>-74.536739587015987</v>
      </c>
    </row>
    <row r="3370" spans="1:2" x14ac:dyDescent="0.2">
      <c r="A3370" s="57">
        <f t="shared" ca="1" si="102"/>
        <v>166400</v>
      </c>
      <c r="B3370" s="50">
        <f t="shared" ca="1" si="103"/>
        <v>-74.506670381234571</v>
      </c>
    </row>
    <row r="3371" spans="1:2" x14ac:dyDescent="0.2">
      <c r="A3371" s="57">
        <f t="shared" ref="A3371:A3434" ca="1" si="104">OFFSET(A3371,-1,0)+f_stop/5000</f>
        <v>166450</v>
      </c>
      <c r="B3371" s="50">
        <f t="shared" ref="B3371:B3434" ca="1" si="105">20*LOG(ABS(   (1/f_dec*SIN(f_dec*$A3371/Fm*PI())/SIN($A3371/Fm*PI()))^(order-2) * (1/f_dec2*SIN(f_dec2*$A3371/Fm*PI())/SIN($A3371/Fm*PI())) *  (1/(f_dec*n_avg)*SIN((f_dec*n_avg)*$A3371/Fm*PI())/SIN($A3371/Fm*PI()))    ))</f>
        <v>-74.476959187917402</v>
      </c>
    </row>
    <row r="3372" spans="1:2" x14ac:dyDescent="0.2">
      <c r="A3372" s="57">
        <f t="shared" ca="1" si="104"/>
        <v>166500</v>
      </c>
      <c r="B3372" s="50">
        <f t="shared" ca="1" si="105"/>
        <v>-74.44760408375457</v>
      </c>
    </row>
    <row r="3373" spans="1:2" x14ac:dyDescent="0.2">
      <c r="A3373" s="57">
        <f t="shared" ca="1" si="104"/>
        <v>166550</v>
      </c>
      <c r="B3373" s="50">
        <f t="shared" ca="1" si="105"/>
        <v>-74.418603177727675</v>
      </c>
    </row>
    <row r="3374" spans="1:2" x14ac:dyDescent="0.2">
      <c r="A3374" s="57">
        <f t="shared" ca="1" si="104"/>
        <v>166600</v>
      </c>
      <c r="B3374" s="50">
        <f t="shared" ca="1" si="105"/>
        <v>-74.38995461054094</v>
      </c>
    </row>
    <row r="3375" spans="1:2" x14ac:dyDescent="0.2">
      <c r="A3375" s="57">
        <f t="shared" ca="1" si="104"/>
        <v>166650</v>
      </c>
      <c r="B3375" s="50">
        <f t="shared" ca="1" si="105"/>
        <v>-74.3616565540664</v>
      </c>
    </row>
    <row r="3376" spans="1:2" x14ac:dyDescent="0.2">
      <c r="A3376" s="57">
        <f t="shared" ca="1" si="104"/>
        <v>166700</v>
      </c>
      <c r="B3376" s="50">
        <f t="shared" ca="1" si="105"/>
        <v>-74.333707210803055</v>
      </c>
    </row>
    <row r="3377" spans="1:2" x14ac:dyDescent="0.2">
      <c r="A3377" s="57">
        <f t="shared" ca="1" si="104"/>
        <v>166750</v>
      </c>
      <c r="B3377" s="50">
        <f t="shared" ca="1" si="105"/>
        <v>-74.306104813349336</v>
      </c>
    </row>
    <row r="3378" spans="1:2" x14ac:dyDescent="0.2">
      <c r="A3378" s="57">
        <f t="shared" ca="1" si="104"/>
        <v>166800</v>
      </c>
      <c r="B3378" s="50">
        <f t="shared" ca="1" si="105"/>
        <v>-74.278847623889007</v>
      </c>
    </row>
    <row r="3379" spans="1:2" x14ac:dyDescent="0.2">
      <c r="A3379" s="57">
        <f t="shared" ca="1" si="104"/>
        <v>166850</v>
      </c>
      <c r="B3379" s="50">
        <f t="shared" ca="1" si="105"/>
        <v>-74.251933933689202</v>
      </c>
    </row>
    <row r="3380" spans="1:2" x14ac:dyDescent="0.2">
      <c r="A3380" s="57">
        <f t="shared" ca="1" si="104"/>
        <v>166900</v>
      </c>
      <c r="B3380" s="50">
        <f t="shared" ca="1" si="105"/>
        <v>-74.225362062611453</v>
      </c>
    </row>
    <row r="3381" spans="1:2" x14ac:dyDescent="0.2">
      <c r="A3381" s="57">
        <f t="shared" ca="1" si="104"/>
        <v>166950</v>
      </c>
      <c r="B3381" s="50">
        <f t="shared" ca="1" si="105"/>
        <v>-74.199130358634307</v>
      </c>
    </row>
    <row r="3382" spans="1:2" x14ac:dyDescent="0.2">
      <c r="A3382" s="57">
        <f t="shared" ca="1" si="104"/>
        <v>167000</v>
      </c>
      <c r="B3382" s="50">
        <f t="shared" ca="1" si="105"/>
        <v>-74.173237197387934</v>
      </c>
    </row>
    <row r="3383" spans="1:2" x14ac:dyDescent="0.2">
      <c r="A3383" s="57">
        <f t="shared" ca="1" si="104"/>
        <v>167050</v>
      </c>
      <c r="B3383" s="50">
        <f t="shared" ca="1" si="105"/>
        <v>-74.147680981699921</v>
      </c>
    </row>
    <row r="3384" spans="1:2" x14ac:dyDescent="0.2">
      <c r="A3384" s="57">
        <f t="shared" ca="1" si="104"/>
        <v>167100</v>
      </c>
      <c r="B3384" s="50">
        <f t="shared" ca="1" si="105"/>
        <v>-74.122460141152303</v>
      </c>
    </row>
    <row r="3385" spans="1:2" x14ac:dyDescent="0.2">
      <c r="A3385" s="57">
        <f t="shared" ca="1" si="104"/>
        <v>167150</v>
      </c>
      <c r="B3385" s="50">
        <f t="shared" ca="1" si="105"/>
        <v>-74.097573131649241</v>
      </c>
    </row>
    <row r="3386" spans="1:2" x14ac:dyDescent="0.2">
      <c r="A3386" s="57">
        <f t="shared" ca="1" si="104"/>
        <v>167200</v>
      </c>
      <c r="B3386" s="50">
        <f t="shared" ca="1" si="105"/>
        <v>-74.073018434995404</v>
      </c>
    </row>
    <row r="3387" spans="1:2" x14ac:dyDescent="0.2">
      <c r="A3387" s="57">
        <f t="shared" ca="1" si="104"/>
        <v>167250</v>
      </c>
      <c r="B3387" s="50">
        <f t="shared" ca="1" si="105"/>
        <v>-74.048794558484261</v>
      </c>
    </row>
    <row r="3388" spans="1:2" x14ac:dyDescent="0.2">
      <c r="A3388" s="57">
        <f t="shared" ca="1" si="104"/>
        <v>167300</v>
      </c>
      <c r="B3388" s="50">
        <f t="shared" ca="1" si="105"/>
        <v>-74.024900034496738</v>
      </c>
    </row>
    <row r="3389" spans="1:2" x14ac:dyDescent="0.2">
      <c r="A3389" s="57">
        <f t="shared" ca="1" si="104"/>
        <v>167350</v>
      </c>
      <c r="B3389" s="50">
        <f t="shared" ca="1" si="105"/>
        <v>-74.001333420109162</v>
      </c>
    </row>
    <row r="3390" spans="1:2" x14ac:dyDescent="0.2">
      <c r="A3390" s="57">
        <f t="shared" ca="1" si="104"/>
        <v>167400</v>
      </c>
      <c r="B3390" s="50">
        <f t="shared" ca="1" si="105"/>
        <v>-73.978093296710938</v>
      </c>
    </row>
    <row r="3391" spans="1:2" x14ac:dyDescent="0.2">
      <c r="A3391" s="57">
        <f t="shared" ca="1" si="104"/>
        <v>167450</v>
      </c>
      <c r="B3391" s="50">
        <f t="shared" ca="1" si="105"/>
        <v>-73.955178269631261</v>
      </c>
    </row>
    <row r="3392" spans="1:2" x14ac:dyDescent="0.2">
      <c r="A3392" s="57">
        <f t="shared" ca="1" si="104"/>
        <v>167500</v>
      </c>
      <c r="B3392" s="50">
        <f t="shared" ca="1" si="105"/>
        <v>-73.93258696777491</v>
      </c>
    </row>
    <row r="3393" spans="1:2" x14ac:dyDescent="0.2">
      <c r="A3393" s="57">
        <f t="shared" ca="1" si="104"/>
        <v>167550</v>
      </c>
      <c r="B3393" s="50">
        <f t="shared" ca="1" si="105"/>
        <v>-73.91031804326667</v>
      </c>
    </row>
    <row r="3394" spans="1:2" x14ac:dyDescent="0.2">
      <c r="A3394" s="57">
        <f t="shared" ca="1" si="104"/>
        <v>167600</v>
      </c>
      <c r="B3394" s="50">
        <f t="shared" ca="1" si="105"/>
        <v>-73.888370171104427</v>
      </c>
    </row>
    <row r="3395" spans="1:2" x14ac:dyDescent="0.2">
      <c r="A3395" s="57">
        <f t="shared" ca="1" si="104"/>
        <v>167650</v>
      </c>
      <c r="B3395" s="50">
        <f t="shared" ca="1" si="105"/>
        <v>-73.866742048820271</v>
      </c>
    </row>
    <row r="3396" spans="1:2" x14ac:dyDescent="0.2">
      <c r="A3396" s="57">
        <f t="shared" ca="1" si="104"/>
        <v>167700</v>
      </c>
      <c r="B3396" s="50">
        <f t="shared" ca="1" si="105"/>
        <v>-73.845432396150102</v>
      </c>
    </row>
    <row r="3397" spans="1:2" x14ac:dyDescent="0.2">
      <c r="A3397" s="57">
        <f t="shared" ca="1" si="104"/>
        <v>167750</v>
      </c>
      <c r="B3397" s="50">
        <f t="shared" ca="1" si="105"/>
        <v>-73.824439954710726</v>
      </c>
    </row>
    <row r="3398" spans="1:2" x14ac:dyDescent="0.2">
      <c r="A3398" s="57">
        <f t="shared" ca="1" si="104"/>
        <v>167800</v>
      </c>
      <c r="B3398" s="50">
        <f t="shared" ca="1" si="105"/>
        <v>-73.803763487685018</v>
      </c>
    </row>
    <row r="3399" spans="1:2" x14ac:dyDescent="0.2">
      <c r="A3399" s="57">
        <f t="shared" ca="1" si="104"/>
        <v>167850</v>
      </c>
      <c r="B3399" s="50">
        <f t="shared" ca="1" si="105"/>
        <v>-73.783401779514222</v>
      </c>
    </row>
    <row r="3400" spans="1:2" x14ac:dyDescent="0.2">
      <c r="A3400" s="57">
        <f t="shared" ca="1" si="104"/>
        <v>167900</v>
      </c>
      <c r="B3400" s="50">
        <f t="shared" ca="1" si="105"/>
        <v>-73.763353635597952</v>
      </c>
    </row>
    <row r="3401" spans="1:2" x14ac:dyDescent="0.2">
      <c r="A3401" s="57">
        <f t="shared" ca="1" si="104"/>
        <v>167950</v>
      </c>
      <c r="B3401" s="50">
        <f t="shared" ca="1" si="105"/>
        <v>-73.74361788200099</v>
      </c>
    </row>
    <row r="3402" spans="1:2" x14ac:dyDescent="0.2">
      <c r="A3402" s="57">
        <f t="shared" ca="1" si="104"/>
        <v>168000</v>
      </c>
      <c r="B3402" s="50">
        <f t="shared" ca="1" si="105"/>
        <v>-73.724193365167409</v>
      </c>
    </row>
    <row r="3403" spans="1:2" x14ac:dyDescent="0.2">
      <c r="A3403" s="57">
        <f t="shared" ca="1" si="104"/>
        <v>168050</v>
      </c>
      <c r="B3403" s="50">
        <f t="shared" ca="1" si="105"/>
        <v>-73.705078951641241</v>
      </c>
    </row>
    <row r="3404" spans="1:2" x14ac:dyDescent="0.2">
      <c r="A3404" s="57">
        <f t="shared" ca="1" si="104"/>
        <v>168100</v>
      </c>
      <c r="B3404" s="50">
        <f t="shared" ca="1" si="105"/>
        <v>-73.686273527793929</v>
      </c>
    </row>
    <row r="3405" spans="1:2" x14ac:dyDescent="0.2">
      <c r="A3405" s="57">
        <f t="shared" ca="1" si="104"/>
        <v>168150</v>
      </c>
      <c r="B3405" s="50">
        <f t="shared" ca="1" si="105"/>
        <v>-73.667775999558216</v>
      </c>
    </row>
    <row r="3406" spans="1:2" x14ac:dyDescent="0.2">
      <c r="A3406" s="57">
        <f t="shared" ca="1" si="104"/>
        <v>168200</v>
      </c>
      <c r="B3406" s="50">
        <f t="shared" ca="1" si="105"/>
        <v>-73.649585292168481</v>
      </c>
    </row>
    <row r="3407" spans="1:2" x14ac:dyDescent="0.2">
      <c r="A3407" s="57">
        <f t="shared" ca="1" si="104"/>
        <v>168250</v>
      </c>
      <c r="B3407" s="50">
        <f t="shared" ca="1" si="105"/>
        <v>-73.631700349907106</v>
      </c>
    </row>
    <row r="3408" spans="1:2" x14ac:dyDescent="0.2">
      <c r="A3408" s="57">
        <f t="shared" ca="1" si="104"/>
        <v>168300</v>
      </c>
      <c r="B3408" s="50">
        <f t="shared" ca="1" si="105"/>
        <v>-73.614120135857078</v>
      </c>
    </row>
    <row r="3409" spans="1:2" x14ac:dyDescent="0.2">
      <c r="A3409" s="57">
        <f t="shared" ca="1" si="104"/>
        <v>168350</v>
      </c>
      <c r="B3409" s="50">
        <f t="shared" ca="1" si="105"/>
        <v>-73.596843631660477</v>
      </c>
    </row>
    <row r="3410" spans="1:2" x14ac:dyDescent="0.2">
      <c r="A3410" s="57">
        <f t="shared" ca="1" si="104"/>
        <v>168400</v>
      </c>
      <c r="B3410" s="50">
        <f t="shared" ca="1" si="105"/>
        <v>-73.579869837282502</v>
      </c>
    </row>
    <row r="3411" spans="1:2" x14ac:dyDescent="0.2">
      <c r="A3411" s="57">
        <f t="shared" ca="1" si="104"/>
        <v>168450</v>
      </c>
      <c r="B3411" s="50">
        <f t="shared" ca="1" si="105"/>
        <v>-73.563197770781613</v>
      </c>
    </row>
    <row r="3412" spans="1:2" x14ac:dyDescent="0.2">
      <c r="A3412" s="57">
        <f t="shared" ca="1" si="104"/>
        <v>168500</v>
      </c>
      <c r="B3412" s="50">
        <f t="shared" ca="1" si="105"/>
        <v>-73.546826468084788</v>
      </c>
    </row>
    <row r="3413" spans="1:2" x14ac:dyDescent="0.2">
      <c r="A3413" s="57">
        <f t="shared" ca="1" si="104"/>
        <v>168550</v>
      </c>
      <c r="B3413" s="50">
        <f t="shared" ca="1" si="105"/>
        <v>-73.530754982768414</v>
      </c>
    </row>
    <row r="3414" spans="1:2" x14ac:dyDescent="0.2">
      <c r="A3414" s="57">
        <f t="shared" ca="1" si="104"/>
        <v>168600</v>
      </c>
      <c r="B3414" s="50">
        <f t="shared" ca="1" si="105"/>
        <v>-73.514982385844377</v>
      </c>
    </row>
    <row r="3415" spans="1:2" x14ac:dyDescent="0.2">
      <c r="A3415" s="57">
        <f t="shared" ca="1" si="104"/>
        <v>168650</v>
      </c>
      <c r="B3415" s="50">
        <f t="shared" ca="1" si="105"/>
        <v>-73.499507765551357</v>
      </c>
    </row>
    <row r="3416" spans="1:2" x14ac:dyDescent="0.2">
      <c r="A3416" s="57">
        <f t="shared" ca="1" si="104"/>
        <v>168700</v>
      </c>
      <c r="B3416" s="50">
        <f t="shared" ca="1" si="105"/>
        <v>-73.484330227151247</v>
      </c>
    </row>
    <row r="3417" spans="1:2" x14ac:dyDescent="0.2">
      <c r="A3417" s="57">
        <f t="shared" ca="1" si="104"/>
        <v>168750</v>
      </c>
      <c r="B3417" s="50">
        <f t="shared" ca="1" si="105"/>
        <v>-73.469448892730455</v>
      </c>
    </row>
    <row r="3418" spans="1:2" x14ac:dyDescent="0.2">
      <c r="A3418" s="57">
        <f t="shared" ca="1" si="104"/>
        <v>168800</v>
      </c>
      <c r="B3418" s="50">
        <f t="shared" ca="1" si="105"/>
        <v>-73.454862901006024</v>
      </c>
    </row>
    <row r="3419" spans="1:2" x14ac:dyDescent="0.2">
      <c r="A3419" s="57">
        <f t="shared" ca="1" si="104"/>
        <v>168850</v>
      </c>
      <c r="B3419" s="50">
        <f t="shared" ca="1" si="105"/>
        <v>-73.440571407136645</v>
      </c>
    </row>
    <row r="3420" spans="1:2" x14ac:dyDescent="0.2">
      <c r="A3420" s="57">
        <f t="shared" ca="1" si="104"/>
        <v>168900</v>
      </c>
      <c r="B3420" s="50">
        <f t="shared" ca="1" si="105"/>
        <v>-73.426573582538197</v>
      </c>
    </row>
    <row r="3421" spans="1:2" x14ac:dyDescent="0.2">
      <c r="A3421" s="57">
        <f t="shared" ca="1" si="104"/>
        <v>168950</v>
      </c>
      <c r="B3421" s="50">
        <f t="shared" ca="1" si="105"/>
        <v>-73.412868614703953</v>
      </c>
    </row>
    <row r="3422" spans="1:2" x14ac:dyDescent="0.2">
      <c r="A3422" s="57">
        <f t="shared" ca="1" si="104"/>
        <v>169000</v>
      </c>
      <c r="B3422" s="50">
        <f t="shared" ca="1" si="105"/>
        <v>-73.399455707029063</v>
      </c>
    </row>
    <row r="3423" spans="1:2" x14ac:dyDescent="0.2">
      <c r="A3423" s="57">
        <f t="shared" ca="1" si="104"/>
        <v>169050</v>
      </c>
      <c r="B3423" s="50">
        <f t="shared" ca="1" si="105"/>
        <v>-73.386334078639734</v>
      </c>
    </row>
    <row r="3424" spans="1:2" x14ac:dyDescent="0.2">
      <c r="A3424" s="57">
        <f t="shared" ca="1" si="104"/>
        <v>169100</v>
      </c>
      <c r="B3424" s="50">
        <f t="shared" ca="1" si="105"/>
        <v>-73.373502964226375</v>
      </c>
    </row>
    <row r="3425" spans="1:2" x14ac:dyDescent="0.2">
      <c r="A3425" s="57">
        <f t="shared" ca="1" si="104"/>
        <v>169150</v>
      </c>
      <c r="B3425" s="50">
        <f t="shared" ca="1" si="105"/>
        <v>-73.360961613881187</v>
      </c>
    </row>
    <row r="3426" spans="1:2" x14ac:dyDescent="0.2">
      <c r="A3426" s="57">
        <f t="shared" ca="1" si="104"/>
        <v>169200</v>
      </c>
      <c r="B3426" s="50">
        <f t="shared" ca="1" si="105"/>
        <v>-73.348709292939716</v>
      </c>
    </row>
    <row r="3427" spans="1:2" x14ac:dyDescent="0.2">
      <c r="A3427" s="57">
        <f t="shared" ca="1" si="104"/>
        <v>169250</v>
      </c>
      <c r="B3427" s="50">
        <f t="shared" ca="1" si="105"/>
        <v>-73.336745281826524</v>
      </c>
    </row>
    <row r="3428" spans="1:2" x14ac:dyDescent="0.2">
      <c r="A3428" s="57">
        <f t="shared" ca="1" si="104"/>
        <v>169300</v>
      </c>
      <c r="B3428" s="50">
        <f t="shared" ca="1" si="105"/>
        <v>-73.325068875904947</v>
      </c>
    </row>
    <row r="3429" spans="1:2" x14ac:dyDescent="0.2">
      <c r="A3429" s="57">
        <f t="shared" ca="1" si="104"/>
        <v>169350</v>
      </c>
      <c r="B3429" s="50">
        <f t="shared" ca="1" si="105"/>
        <v>-73.313679385330502</v>
      </c>
    </row>
    <row r="3430" spans="1:2" x14ac:dyDescent="0.2">
      <c r="A3430" s="57">
        <f t="shared" ca="1" si="104"/>
        <v>169400</v>
      </c>
      <c r="B3430" s="50">
        <f t="shared" ca="1" si="105"/>
        <v>-73.302576134908264</v>
      </c>
    </row>
    <row r="3431" spans="1:2" x14ac:dyDescent="0.2">
      <c r="A3431" s="57">
        <f t="shared" ca="1" si="104"/>
        <v>169450</v>
      </c>
      <c r="B3431" s="50">
        <f t="shared" ca="1" si="105"/>
        <v>-73.291758463954096</v>
      </c>
    </row>
    <row r="3432" spans="1:2" x14ac:dyDescent="0.2">
      <c r="A3432" s="57">
        <f t="shared" ca="1" si="104"/>
        <v>169500</v>
      </c>
      <c r="B3432" s="50">
        <f t="shared" ca="1" si="105"/>
        <v>-73.281225726159349</v>
      </c>
    </row>
    <row r="3433" spans="1:2" x14ac:dyDescent="0.2">
      <c r="A3433" s="57">
        <f t="shared" ca="1" si="104"/>
        <v>169550</v>
      </c>
      <c r="B3433" s="50">
        <f t="shared" ca="1" si="105"/>
        <v>-73.270977289459381</v>
      </c>
    </row>
    <row r="3434" spans="1:2" x14ac:dyDescent="0.2">
      <c r="A3434" s="57">
        <f t="shared" ca="1" si="104"/>
        <v>169600</v>
      </c>
      <c r="B3434" s="50">
        <f t="shared" ca="1" si="105"/>
        <v>-73.261012535905465</v>
      </c>
    </row>
    <row r="3435" spans="1:2" x14ac:dyDescent="0.2">
      <c r="A3435" s="57">
        <f t="shared" ref="A3435:A3498" ca="1" si="106">OFFSET(A3435,-1,0)+f_stop/5000</f>
        <v>169650</v>
      </c>
      <c r="B3435" s="50">
        <f t="shared" ref="B3435:B3498" ca="1" si="107">20*LOG(ABS(   (1/f_dec*SIN(f_dec*$A3435/Fm*PI())/SIN($A3435/Fm*PI()))^(order-2) * (1/f_dec2*SIN(f_dec2*$A3435/Fm*PI())/SIN($A3435/Fm*PI())) *  (1/(f_dec*n_avg)*SIN((f_dec*n_avg)*$A3435/Fm*PI())/SIN($A3435/Fm*PI()))    ))</f>
        <v>-73.251330861540367</v>
      </c>
    </row>
    <row r="3436" spans="1:2" x14ac:dyDescent="0.2">
      <c r="A3436" s="57">
        <f t="shared" ca="1" si="106"/>
        <v>169700</v>
      </c>
      <c r="B3436" s="50">
        <f t="shared" ca="1" si="107"/>
        <v>-73.24193167627719</v>
      </c>
    </row>
    <row r="3437" spans="1:2" x14ac:dyDescent="0.2">
      <c r="A3437" s="57">
        <f t="shared" ca="1" si="106"/>
        <v>169750</v>
      </c>
      <c r="B3437" s="50">
        <f t="shared" ca="1" si="107"/>
        <v>-73.232814403781788</v>
      </c>
    </row>
    <row r="3438" spans="1:2" x14ac:dyDescent="0.2">
      <c r="A3438" s="57">
        <f t="shared" ca="1" si="106"/>
        <v>169800</v>
      </c>
      <c r="B3438" s="50">
        <f t="shared" ca="1" si="107"/>
        <v>-73.22397848135833</v>
      </c>
    </row>
    <row r="3439" spans="1:2" x14ac:dyDescent="0.2">
      <c r="A3439" s="57">
        <f t="shared" ca="1" si="106"/>
        <v>169850</v>
      </c>
      <c r="B3439" s="50">
        <f t="shared" ca="1" si="107"/>
        <v>-73.215423359838255</v>
      </c>
    </row>
    <row r="3440" spans="1:2" x14ac:dyDescent="0.2">
      <c r="A3440" s="57">
        <f t="shared" ca="1" si="106"/>
        <v>169900</v>
      </c>
      <c r="B3440" s="50">
        <f t="shared" ca="1" si="107"/>
        <v>-73.207148503472425</v>
      </c>
    </row>
    <row r="3441" spans="1:2" x14ac:dyDescent="0.2">
      <c r="A3441" s="57">
        <f t="shared" ca="1" si="106"/>
        <v>169950</v>
      </c>
      <c r="B3441" s="50">
        <f t="shared" ca="1" si="107"/>
        <v>-73.199153389826364</v>
      </c>
    </row>
    <row r="3442" spans="1:2" x14ac:dyDescent="0.2">
      <c r="A3442" s="57">
        <f t="shared" ca="1" si="106"/>
        <v>170000</v>
      </c>
      <c r="B3442" s="50">
        <f t="shared" ca="1" si="107"/>
        <v>-73.191437509678735</v>
      </c>
    </row>
    <row r="3443" spans="1:2" x14ac:dyDescent="0.2">
      <c r="A3443" s="57">
        <f t="shared" ca="1" si="106"/>
        <v>170050</v>
      </c>
      <c r="B3443" s="50">
        <f t="shared" ca="1" si="107"/>
        <v>-73.184000366922902</v>
      </c>
    </row>
    <row r="3444" spans="1:2" x14ac:dyDescent="0.2">
      <c r="A3444" s="57">
        <f t="shared" ca="1" si="106"/>
        <v>170100</v>
      </c>
      <c r="B3444" s="50">
        <f t="shared" ca="1" si="107"/>
        <v>-73.176841478471331</v>
      </c>
    </row>
    <row r="3445" spans="1:2" x14ac:dyDescent="0.2">
      <c r="A3445" s="57">
        <f t="shared" ca="1" si="106"/>
        <v>170150</v>
      </c>
      <c r="B3445" s="50">
        <f t="shared" ca="1" si="107"/>
        <v>-73.169960374163239</v>
      </c>
    </row>
    <row r="3446" spans="1:2" x14ac:dyDescent="0.2">
      <c r="A3446" s="57">
        <f t="shared" ca="1" si="106"/>
        <v>170200</v>
      </c>
      <c r="B3446" s="50">
        <f t="shared" ca="1" si="107"/>
        <v>-73.163356596675001</v>
      </c>
    </row>
    <row r="3447" spans="1:2" x14ac:dyDescent="0.2">
      <c r="A3447" s="57">
        <f t="shared" ca="1" si="106"/>
        <v>170250</v>
      </c>
      <c r="B3447" s="50">
        <f t="shared" ca="1" si="107"/>
        <v>-73.157029701433515</v>
      </c>
    </row>
    <row r="3448" spans="1:2" x14ac:dyDescent="0.2">
      <c r="A3448" s="57">
        <f t="shared" ca="1" si="106"/>
        <v>170300</v>
      </c>
      <c r="B3448" s="50">
        <f t="shared" ca="1" si="107"/>
        <v>-73.150979256532509</v>
      </c>
    </row>
    <row r="3449" spans="1:2" x14ac:dyDescent="0.2">
      <c r="A3449" s="57">
        <f t="shared" ca="1" si="106"/>
        <v>170350</v>
      </c>
      <c r="B3449" s="50">
        <f t="shared" ca="1" si="107"/>
        <v>-73.145204842651509</v>
      </c>
    </row>
    <row r="3450" spans="1:2" x14ac:dyDescent="0.2">
      <c r="A3450" s="57">
        <f t="shared" ca="1" si="106"/>
        <v>170400</v>
      </c>
      <c r="B3450" s="50">
        <f t="shared" ca="1" si="107"/>
        <v>-73.139706052977743</v>
      </c>
    </row>
    <row r="3451" spans="1:2" x14ac:dyDescent="0.2">
      <c r="A3451" s="57">
        <f t="shared" ca="1" si="106"/>
        <v>170450</v>
      </c>
      <c r="B3451" s="50">
        <f t="shared" ca="1" si="107"/>
        <v>-73.134482493130776</v>
      </c>
    </row>
    <row r="3452" spans="1:2" x14ac:dyDescent="0.2">
      <c r="A3452" s="57">
        <f t="shared" ca="1" si="106"/>
        <v>170500</v>
      </c>
      <c r="B3452" s="50">
        <f t="shared" ca="1" si="107"/>
        <v>-73.129533781089748</v>
      </c>
    </row>
    <row r="3453" spans="1:2" x14ac:dyDescent="0.2">
      <c r="A3453" s="57">
        <f t="shared" ca="1" si="106"/>
        <v>170550</v>
      </c>
      <c r="B3453" s="50">
        <f t="shared" ca="1" si="107"/>
        <v>-73.124859547123563</v>
      </c>
    </row>
    <row r="3454" spans="1:2" x14ac:dyDescent="0.2">
      <c r="A3454" s="57">
        <f t="shared" ca="1" si="106"/>
        <v>170600</v>
      </c>
      <c r="B3454" s="50">
        <f t="shared" ca="1" si="107"/>
        <v>-73.120459433723383</v>
      </c>
    </row>
    <row r="3455" spans="1:2" x14ac:dyDescent="0.2">
      <c r="A3455" s="57">
        <f t="shared" ca="1" si="106"/>
        <v>170650</v>
      </c>
      <c r="B3455" s="50">
        <f t="shared" ca="1" si="107"/>
        <v>-73.116333095538067</v>
      </c>
    </row>
    <row r="3456" spans="1:2" x14ac:dyDescent="0.2">
      <c r="A3456" s="57">
        <f t="shared" ca="1" si="106"/>
        <v>170700</v>
      </c>
      <c r="B3456" s="50">
        <f t="shared" ca="1" si="107"/>
        <v>-73.112480199312017</v>
      </c>
    </row>
    <row r="3457" spans="1:2" x14ac:dyDescent="0.2">
      <c r="A3457" s="57">
        <f t="shared" ca="1" si="106"/>
        <v>170750</v>
      </c>
      <c r="B3457" s="50">
        <f t="shared" ca="1" si="107"/>
        <v>-73.108900423825702</v>
      </c>
    </row>
    <row r="3458" spans="1:2" x14ac:dyDescent="0.2">
      <c r="A3458" s="57">
        <f t="shared" ca="1" si="106"/>
        <v>170800</v>
      </c>
      <c r="B3458" s="50">
        <f t="shared" ca="1" si="107"/>
        <v>-73.105593459838659</v>
      </c>
    </row>
    <row r="3459" spans="1:2" x14ac:dyDescent="0.2">
      <c r="A3459" s="57">
        <f t="shared" ca="1" si="106"/>
        <v>170850</v>
      </c>
      <c r="B3459" s="50">
        <f t="shared" ca="1" si="107"/>
        <v>-73.102559010035066</v>
      </c>
    </row>
    <row r="3460" spans="1:2" x14ac:dyDescent="0.2">
      <c r="A3460" s="57">
        <f t="shared" ca="1" si="106"/>
        <v>170900</v>
      </c>
      <c r="B3460" s="50">
        <f t="shared" ca="1" si="107"/>
        <v>-73.099796788971787</v>
      </c>
    </row>
    <row r="3461" spans="1:2" x14ac:dyDescent="0.2">
      <c r="A3461" s="57">
        <f t="shared" ca="1" si="106"/>
        <v>170950</v>
      </c>
      <c r="B3461" s="50">
        <f t="shared" ca="1" si="107"/>
        <v>-73.097306523028905</v>
      </c>
    </row>
    <row r="3462" spans="1:2" x14ac:dyDescent="0.2">
      <c r="A3462" s="57">
        <f t="shared" ca="1" si="106"/>
        <v>171000</v>
      </c>
      <c r="B3462" s="50">
        <f t="shared" ca="1" si="107"/>
        <v>-73.095087950362696</v>
      </c>
    </row>
    <row r="3463" spans="1:2" x14ac:dyDescent="0.2">
      <c r="A3463" s="57">
        <f t="shared" ca="1" si="106"/>
        <v>171050</v>
      </c>
      <c r="B3463" s="50">
        <f t="shared" ca="1" si="107"/>
        <v>-73.09314082086108</v>
      </c>
    </row>
    <row r="3464" spans="1:2" x14ac:dyDescent="0.2">
      <c r="A3464" s="57">
        <f t="shared" ca="1" si="106"/>
        <v>171100</v>
      </c>
      <c r="B3464" s="50">
        <f t="shared" ca="1" si="107"/>
        <v>-73.091464896101414</v>
      </c>
    </row>
    <row r="3465" spans="1:2" x14ac:dyDescent="0.2">
      <c r="A3465" s="57">
        <f t="shared" ca="1" si="106"/>
        <v>171150</v>
      </c>
      <c r="B3465" s="50">
        <f t="shared" ca="1" si="107"/>
        <v>-73.090059949310756</v>
      </c>
    </row>
    <row r="3466" spans="1:2" x14ac:dyDescent="0.2">
      <c r="A3466" s="57">
        <f t="shared" ca="1" si="106"/>
        <v>171200</v>
      </c>
      <c r="B3466" s="50">
        <f t="shared" ca="1" si="107"/>
        <v>-73.08892576532844</v>
      </c>
    </row>
    <row r="3467" spans="1:2" x14ac:dyDescent="0.2">
      <c r="A3467" s="57">
        <f t="shared" ca="1" si="106"/>
        <v>171250</v>
      </c>
      <c r="B3467" s="50">
        <f t="shared" ca="1" si="107"/>
        <v>-73.088062140571111</v>
      </c>
    </row>
    <row r="3468" spans="1:2" x14ac:dyDescent="0.2">
      <c r="A3468" s="57">
        <f t="shared" ca="1" si="106"/>
        <v>171300</v>
      </c>
      <c r="B3468" s="50">
        <f t="shared" ca="1" si="107"/>
        <v>-73.087468883000014</v>
      </c>
    </row>
    <row r="3469" spans="1:2" x14ac:dyDescent="0.2">
      <c r="A3469" s="57">
        <f t="shared" ca="1" si="106"/>
        <v>171350</v>
      </c>
      <c r="B3469" s="50">
        <f t="shared" ca="1" si="107"/>
        <v>-73.087145812090625</v>
      </c>
    </row>
    <row r="3470" spans="1:2" x14ac:dyDescent="0.2">
      <c r="A3470" s="57">
        <f t="shared" ca="1" si="106"/>
        <v>171400</v>
      </c>
      <c r="B3470" s="50">
        <f t="shared" ca="1" si="107"/>
        <v>-73.087092758804729</v>
      </c>
    </row>
    <row r="3471" spans="1:2" x14ac:dyDescent="0.2">
      <c r="A3471" s="57">
        <f t="shared" ca="1" si="106"/>
        <v>171450</v>
      </c>
      <c r="B3471" s="50">
        <f t="shared" ca="1" si="107"/>
        <v>-73.087309565564638</v>
      </c>
    </row>
    <row r="3472" spans="1:2" x14ac:dyDescent="0.2">
      <c r="A3472" s="57">
        <f t="shared" ca="1" si="106"/>
        <v>171500</v>
      </c>
      <c r="B3472" s="50">
        <f t="shared" ca="1" si="107"/>
        <v>-73.087796086229815</v>
      </c>
    </row>
    <row r="3473" spans="1:2" x14ac:dyDescent="0.2">
      <c r="A3473" s="57">
        <f t="shared" ca="1" si="106"/>
        <v>171550</v>
      </c>
      <c r="B3473" s="50">
        <f t="shared" ca="1" si="107"/>
        <v>-73.088552186075745</v>
      </c>
    </row>
    <row r="3474" spans="1:2" x14ac:dyDescent="0.2">
      <c r="A3474" s="57">
        <f t="shared" ca="1" si="106"/>
        <v>171600</v>
      </c>
      <c r="B3474" s="50">
        <f t="shared" ca="1" si="107"/>
        <v>-73.089577741775159</v>
      </c>
    </row>
    <row r="3475" spans="1:2" x14ac:dyDescent="0.2">
      <c r="A3475" s="57">
        <f t="shared" ca="1" si="106"/>
        <v>171650</v>
      </c>
      <c r="B3475" s="50">
        <f t="shared" ca="1" si="107"/>
        <v>-73.090872641381409</v>
      </c>
    </row>
    <row r="3476" spans="1:2" x14ac:dyDescent="0.2">
      <c r="A3476" s="57">
        <f t="shared" ca="1" si="106"/>
        <v>171700</v>
      </c>
      <c r="B3476" s="50">
        <f t="shared" ca="1" si="107"/>
        <v>-73.092436784314216</v>
      </c>
    </row>
    <row r="3477" spans="1:2" x14ac:dyDescent="0.2">
      <c r="A3477" s="57">
        <f t="shared" ca="1" si="106"/>
        <v>171750</v>
      </c>
      <c r="B3477" s="50">
        <f t="shared" ca="1" si="107"/>
        <v>-73.094270081347645</v>
      </c>
    </row>
    <row r="3478" spans="1:2" x14ac:dyDescent="0.2">
      <c r="A3478" s="57">
        <f t="shared" ca="1" si="106"/>
        <v>171800</v>
      </c>
      <c r="B3478" s="50">
        <f t="shared" ca="1" si="107"/>
        <v>-73.096372454600342</v>
      </c>
    </row>
    <row r="3479" spans="1:2" x14ac:dyDescent="0.2">
      <c r="A3479" s="57">
        <f t="shared" ca="1" si="106"/>
        <v>171850</v>
      </c>
      <c r="B3479" s="50">
        <f t="shared" ca="1" si="107"/>
        <v>-73.098743837527977</v>
      </c>
    </row>
    <row r="3480" spans="1:2" x14ac:dyDescent="0.2">
      <c r="A3480" s="57">
        <f t="shared" ca="1" si="106"/>
        <v>171900</v>
      </c>
      <c r="B3480" s="50">
        <f t="shared" ca="1" si="107"/>
        <v>-73.101384174918024</v>
      </c>
    </row>
    <row r="3481" spans="1:2" x14ac:dyDescent="0.2">
      <c r="A3481" s="57">
        <f t="shared" ca="1" si="106"/>
        <v>171950</v>
      </c>
      <c r="B3481" s="50">
        <f t="shared" ca="1" si="107"/>
        <v>-73.104293422886698</v>
      </c>
    </row>
    <row r="3482" spans="1:2" x14ac:dyDescent="0.2">
      <c r="A3482" s="57">
        <f t="shared" ca="1" si="106"/>
        <v>172000</v>
      </c>
      <c r="B3482" s="50">
        <f t="shared" ca="1" si="107"/>
        <v>-73.107471548878223</v>
      </c>
    </row>
    <row r="3483" spans="1:2" x14ac:dyDescent="0.2">
      <c r="A3483" s="57">
        <f t="shared" ca="1" si="106"/>
        <v>172050</v>
      </c>
      <c r="B3483" s="50">
        <f t="shared" ca="1" si="107"/>
        <v>-73.110918531666286</v>
      </c>
    </row>
    <row r="3484" spans="1:2" x14ac:dyDescent="0.2">
      <c r="A3484" s="57">
        <f t="shared" ca="1" si="106"/>
        <v>172100</v>
      </c>
      <c r="B3484" s="50">
        <f t="shared" ca="1" si="107"/>
        <v>-73.11463436135773</v>
      </c>
    </row>
    <row r="3485" spans="1:2" x14ac:dyDescent="0.2">
      <c r="A3485" s="57">
        <f t="shared" ca="1" si="106"/>
        <v>172150</v>
      </c>
      <c r="B3485" s="50">
        <f t="shared" ca="1" si="107"/>
        <v>-73.118619039398581</v>
      </c>
    </row>
    <row r="3486" spans="1:2" x14ac:dyDescent="0.2">
      <c r="A3486" s="57">
        <f t="shared" ca="1" si="106"/>
        <v>172200</v>
      </c>
      <c r="B3486" s="50">
        <f t="shared" ca="1" si="107"/>
        <v>-73.12287257858226</v>
      </c>
    </row>
    <row r="3487" spans="1:2" x14ac:dyDescent="0.2">
      <c r="A3487" s="57">
        <f t="shared" ca="1" si="106"/>
        <v>172250</v>
      </c>
      <c r="B3487" s="50">
        <f t="shared" ca="1" si="107"/>
        <v>-73.127395003060002</v>
      </c>
    </row>
    <row r="3488" spans="1:2" x14ac:dyDescent="0.2">
      <c r="A3488" s="57">
        <f t="shared" ca="1" si="106"/>
        <v>172300</v>
      </c>
      <c r="B3488" s="50">
        <f t="shared" ca="1" si="107"/>
        <v>-73.13218634835367</v>
      </c>
    </row>
    <row r="3489" spans="1:2" x14ac:dyDescent="0.2">
      <c r="A3489" s="57">
        <f t="shared" ca="1" si="106"/>
        <v>172350</v>
      </c>
      <c r="B3489" s="50">
        <f t="shared" ca="1" si="107"/>
        <v>-73.137246661370753</v>
      </c>
    </row>
    <row r="3490" spans="1:2" x14ac:dyDescent="0.2">
      <c r="A3490" s="57">
        <f t="shared" ca="1" si="106"/>
        <v>172400</v>
      </c>
      <c r="B3490" s="50">
        <f t="shared" ca="1" si="107"/>
        <v>-73.14257600042157</v>
      </c>
    </row>
    <row r="3491" spans="1:2" x14ac:dyDescent="0.2">
      <c r="A3491" s="57">
        <f t="shared" ca="1" si="106"/>
        <v>172450</v>
      </c>
      <c r="B3491" s="50">
        <f t="shared" ca="1" si="107"/>
        <v>-73.148174435238985</v>
      </c>
    </row>
    <row r="3492" spans="1:2" x14ac:dyDescent="0.2">
      <c r="A3492" s="57">
        <f t="shared" ca="1" si="106"/>
        <v>172500</v>
      </c>
      <c r="B3492" s="50">
        <f t="shared" ca="1" si="107"/>
        <v>-73.154042047000061</v>
      </c>
    </row>
    <row r="3493" spans="1:2" x14ac:dyDescent="0.2">
      <c r="A3493" s="57">
        <f t="shared" ca="1" si="106"/>
        <v>172550</v>
      </c>
      <c r="B3493" s="50">
        <f t="shared" ca="1" si="107"/>
        <v>-73.160178928350405</v>
      </c>
    </row>
    <row r="3494" spans="1:2" x14ac:dyDescent="0.2">
      <c r="A3494" s="57">
        <f t="shared" ca="1" si="106"/>
        <v>172600</v>
      </c>
      <c r="B3494" s="50">
        <f t="shared" ca="1" si="107"/>
        <v>-73.166585183430527</v>
      </c>
    </row>
    <row r="3495" spans="1:2" x14ac:dyDescent="0.2">
      <c r="A3495" s="57">
        <f t="shared" ca="1" si="106"/>
        <v>172650</v>
      </c>
      <c r="B3495" s="50">
        <f t="shared" ca="1" si="107"/>
        <v>-73.173260927904636</v>
      </c>
    </row>
    <row r="3496" spans="1:2" x14ac:dyDescent="0.2">
      <c r="A3496" s="57">
        <f t="shared" ca="1" si="106"/>
        <v>172700</v>
      </c>
      <c r="B3496" s="50">
        <f t="shared" ca="1" si="107"/>
        <v>-73.180206288991769</v>
      </c>
    </row>
    <row r="3497" spans="1:2" x14ac:dyDescent="0.2">
      <c r="A3497" s="57">
        <f t="shared" ca="1" si="106"/>
        <v>172750</v>
      </c>
      <c r="B3497" s="50">
        <f t="shared" ca="1" si="107"/>
        <v>-73.187421405499279</v>
      </c>
    </row>
    <row r="3498" spans="1:2" x14ac:dyDescent="0.2">
      <c r="A3498" s="57">
        <f t="shared" ca="1" si="106"/>
        <v>172800</v>
      </c>
      <c r="B3498" s="50">
        <f t="shared" ca="1" si="107"/>
        <v>-73.194906427858641</v>
      </c>
    </row>
    <row r="3499" spans="1:2" x14ac:dyDescent="0.2">
      <c r="A3499" s="57">
        <f t="shared" ref="A3499:A3562" ca="1" si="108">OFFSET(A3499,-1,0)+f_stop/5000</f>
        <v>172850</v>
      </c>
      <c r="B3499" s="50">
        <f t="shared" ref="B3499:B3562" ca="1" si="109">20*LOG(ABS(   (1/f_dec*SIN(f_dec*$A3499/Fm*PI())/SIN($A3499/Fm*PI()))^(order-2) * (1/f_dec2*SIN(f_dec2*$A3499/Fm*PI())/SIN($A3499/Fm*PI())) *  (1/(f_dec*n_avg)*SIN((f_dec*n_avg)*$A3499/Fm*PI())/SIN($A3499/Fm*PI()))    ))</f>
        <v>-73.202661518163708</v>
      </c>
    </row>
    <row r="3500" spans="1:2" x14ac:dyDescent="0.2">
      <c r="A3500" s="57">
        <f t="shared" ca="1" si="108"/>
        <v>172900</v>
      </c>
      <c r="B3500" s="50">
        <f t="shared" ca="1" si="109"/>
        <v>-73.210686850211232</v>
      </c>
    </row>
    <row r="3501" spans="1:2" x14ac:dyDescent="0.2">
      <c r="A3501" s="57">
        <f t="shared" ca="1" si="108"/>
        <v>172950</v>
      </c>
      <c r="B3501" s="50">
        <f t="shared" ca="1" si="109"/>
        <v>-73.218982609544</v>
      </c>
    </row>
    <row r="3502" spans="1:2" x14ac:dyDescent="0.2">
      <c r="A3502" s="57">
        <f t="shared" ca="1" si="108"/>
        <v>173000</v>
      </c>
      <c r="B3502" s="50">
        <f t="shared" ca="1" si="109"/>
        <v>-73.227548993496242</v>
      </c>
    </row>
    <row r="3503" spans="1:2" x14ac:dyDescent="0.2">
      <c r="A3503" s="57">
        <f t="shared" ca="1" si="108"/>
        <v>173050</v>
      </c>
      <c r="B3503" s="50">
        <f t="shared" ca="1" si="109"/>
        <v>-73.236386211241495</v>
      </c>
    </row>
    <row r="3504" spans="1:2" x14ac:dyDescent="0.2">
      <c r="A3504" s="57">
        <f t="shared" ca="1" si="108"/>
        <v>173100</v>
      </c>
      <c r="B3504" s="50">
        <f t="shared" ca="1" si="109"/>
        <v>-73.245494483843089</v>
      </c>
    </row>
    <row r="3505" spans="1:2" x14ac:dyDescent="0.2">
      <c r="A3505" s="57">
        <f t="shared" ca="1" si="108"/>
        <v>173150</v>
      </c>
      <c r="B3505" s="50">
        <f t="shared" ca="1" si="109"/>
        <v>-73.254874044306945</v>
      </c>
    </row>
    <row r="3506" spans="1:2" x14ac:dyDescent="0.2">
      <c r="A3506" s="57">
        <f t="shared" ca="1" si="108"/>
        <v>173200</v>
      </c>
      <c r="B3506" s="50">
        <f t="shared" ca="1" si="109"/>
        <v>-73.264525137637008</v>
      </c>
    </row>
    <row r="3507" spans="1:2" x14ac:dyDescent="0.2">
      <c r="A3507" s="57">
        <f t="shared" ca="1" si="108"/>
        <v>173250</v>
      </c>
      <c r="B3507" s="50">
        <f t="shared" ca="1" si="109"/>
        <v>-73.27444802089326</v>
      </c>
    </row>
    <row r="3508" spans="1:2" x14ac:dyDescent="0.2">
      <c r="A3508" s="57">
        <f t="shared" ca="1" si="108"/>
        <v>173300</v>
      </c>
      <c r="B3508" s="50">
        <f t="shared" ca="1" si="109"/>
        <v>-73.284642963252097</v>
      </c>
    </row>
    <row r="3509" spans="1:2" x14ac:dyDescent="0.2">
      <c r="A3509" s="57">
        <f t="shared" ca="1" si="108"/>
        <v>173350</v>
      </c>
      <c r="B3509" s="50">
        <f t="shared" ca="1" si="109"/>
        <v>-73.295110246069612</v>
      </c>
    </row>
    <row r="3510" spans="1:2" x14ac:dyDescent="0.2">
      <c r="A3510" s="57">
        <f t="shared" ca="1" si="108"/>
        <v>173400</v>
      </c>
      <c r="B3510" s="50">
        <f t="shared" ca="1" si="109"/>
        <v>-73.30585016294728</v>
      </c>
    </row>
    <row r="3511" spans="1:2" x14ac:dyDescent="0.2">
      <c r="A3511" s="57">
        <f t="shared" ca="1" si="108"/>
        <v>173450</v>
      </c>
      <c r="B3511" s="50">
        <f t="shared" ca="1" si="109"/>
        <v>-73.316863019800309</v>
      </c>
    </row>
    <row r="3512" spans="1:2" x14ac:dyDescent="0.2">
      <c r="A3512" s="57">
        <f t="shared" ca="1" si="108"/>
        <v>173500</v>
      </c>
      <c r="B3512" s="50">
        <f t="shared" ca="1" si="109"/>
        <v>-73.328149134928879</v>
      </c>
    </row>
    <row r="3513" spans="1:2" x14ac:dyDescent="0.2">
      <c r="A3513" s="57">
        <f t="shared" ca="1" si="108"/>
        <v>173550</v>
      </c>
      <c r="B3513" s="50">
        <f t="shared" ca="1" si="109"/>
        <v>-73.339708839091756</v>
      </c>
    </row>
    <row r="3514" spans="1:2" x14ac:dyDescent="0.2">
      <c r="A3514" s="57">
        <f t="shared" ca="1" si="108"/>
        <v>173600</v>
      </c>
      <c r="B3514" s="50">
        <f t="shared" ca="1" si="109"/>
        <v>-73.351542475583074</v>
      </c>
    </row>
    <row r="3515" spans="1:2" x14ac:dyDescent="0.2">
      <c r="A3515" s="57">
        <f t="shared" ca="1" si="108"/>
        <v>173650</v>
      </c>
      <c r="B3515" s="50">
        <f t="shared" ca="1" si="109"/>
        <v>-73.363650400311514</v>
      </c>
    </row>
    <row r="3516" spans="1:2" x14ac:dyDescent="0.2">
      <c r="A3516" s="57">
        <f t="shared" ca="1" si="108"/>
        <v>173700</v>
      </c>
      <c r="B3516" s="50">
        <f t="shared" ca="1" si="109"/>
        <v>-73.376032981882645</v>
      </c>
    </row>
    <row r="3517" spans="1:2" x14ac:dyDescent="0.2">
      <c r="A3517" s="57">
        <f t="shared" ca="1" si="108"/>
        <v>173750</v>
      </c>
      <c r="B3517" s="50">
        <f t="shared" ca="1" si="109"/>
        <v>-73.38869060168382</v>
      </c>
    </row>
    <row r="3518" spans="1:2" x14ac:dyDescent="0.2">
      <c r="A3518" s="57">
        <f t="shared" ca="1" si="108"/>
        <v>173800</v>
      </c>
      <c r="B3518" s="50">
        <f t="shared" ca="1" si="109"/>
        <v>-73.401623653972294</v>
      </c>
    </row>
    <row r="3519" spans="1:2" x14ac:dyDescent="0.2">
      <c r="A3519" s="57">
        <f t="shared" ca="1" si="108"/>
        <v>173850</v>
      </c>
      <c r="B3519" s="50">
        <f t="shared" ca="1" si="109"/>
        <v>-73.414832545965908</v>
      </c>
    </row>
    <row r="3520" spans="1:2" x14ac:dyDescent="0.2">
      <c r="A3520" s="57">
        <f t="shared" ca="1" si="108"/>
        <v>173900</v>
      </c>
      <c r="B3520" s="50">
        <f t="shared" ca="1" si="109"/>
        <v>-73.428317697937175</v>
      </c>
    </row>
    <row r="3521" spans="1:2" x14ac:dyDescent="0.2">
      <c r="A3521" s="57">
        <f t="shared" ca="1" si="108"/>
        <v>173950</v>
      </c>
      <c r="B3521" s="50">
        <f t="shared" ca="1" si="109"/>
        <v>-73.44207954331003</v>
      </c>
    </row>
    <row r="3522" spans="1:2" x14ac:dyDescent="0.2">
      <c r="A3522" s="57">
        <f t="shared" ca="1" si="108"/>
        <v>174000</v>
      </c>
      <c r="B3522" s="50">
        <f t="shared" ca="1" si="109"/>
        <v>-73.456118528759873</v>
      </c>
    </row>
    <row r="3523" spans="1:2" x14ac:dyDescent="0.2">
      <c r="A3523" s="57">
        <f t="shared" ca="1" si="108"/>
        <v>174050</v>
      </c>
      <c r="B3523" s="50">
        <f t="shared" ca="1" si="109"/>
        <v>-73.470435114316672</v>
      </c>
    </row>
    <row r="3524" spans="1:2" x14ac:dyDescent="0.2">
      <c r="A3524" s="57">
        <f t="shared" ca="1" si="108"/>
        <v>174100</v>
      </c>
      <c r="B3524" s="50">
        <f t="shared" ca="1" si="109"/>
        <v>-73.48502977347124</v>
      </c>
    </row>
    <row r="3525" spans="1:2" x14ac:dyDescent="0.2">
      <c r="A3525" s="57">
        <f t="shared" ca="1" si="108"/>
        <v>174150</v>
      </c>
      <c r="B3525" s="50">
        <f t="shared" ca="1" si="109"/>
        <v>-73.499902993284607</v>
      </c>
    </row>
    <row r="3526" spans="1:2" x14ac:dyDescent="0.2">
      <c r="A3526" s="57">
        <f t="shared" ca="1" si="108"/>
        <v>174200</v>
      </c>
      <c r="B3526" s="50">
        <f t="shared" ca="1" si="109"/>
        <v>-73.51505527450098</v>
      </c>
    </row>
    <row r="3527" spans="1:2" x14ac:dyDescent="0.2">
      <c r="A3527" s="57">
        <f t="shared" ca="1" si="108"/>
        <v>174250</v>
      </c>
      <c r="B3527" s="50">
        <f t="shared" ca="1" si="109"/>
        <v>-73.530487131663605</v>
      </c>
    </row>
    <row r="3528" spans="1:2" x14ac:dyDescent="0.2">
      <c r="A3528" s="57">
        <f t="shared" ca="1" si="108"/>
        <v>174300</v>
      </c>
      <c r="B3528" s="50">
        <f t="shared" ca="1" si="109"/>
        <v>-73.546199093234435</v>
      </c>
    </row>
    <row r="3529" spans="1:2" x14ac:dyDescent="0.2">
      <c r="A3529" s="57">
        <f t="shared" ca="1" si="108"/>
        <v>174350</v>
      </c>
      <c r="B3529" s="50">
        <f t="shared" ca="1" si="109"/>
        <v>-73.562191701716799</v>
      </c>
    </row>
    <row r="3530" spans="1:2" x14ac:dyDescent="0.2">
      <c r="A3530" s="57">
        <f t="shared" ca="1" si="108"/>
        <v>174400</v>
      </c>
      <c r="B3530" s="50">
        <f t="shared" ca="1" si="109"/>
        <v>-73.578465513782035</v>
      </c>
    </row>
    <row r="3531" spans="1:2" x14ac:dyDescent="0.2">
      <c r="A3531" s="57">
        <f t="shared" ca="1" si="108"/>
        <v>174450</v>
      </c>
      <c r="B3531" s="50">
        <f t="shared" ca="1" si="109"/>
        <v>-73.595021100399208</v>
      </c>
    </row>
    <row r="3532" spans="1:2" x14ac:dyDescent="0.2">
      <c r="A3532" s="57">
        <f t="shared" ca="1" si="108"/>
        <v>174500</v>
      </c>
      <c r="B3532" s="50">
        <f t="shared" ca="1" si="109"/>
        <v>-73.611859046968931</v>
      </c>
    </row>
    <row r="3533" spans="1:2" x14ac:dyDescent="0.2">
      <c r="A3533" s="57">
        <f t="shared" ca="1" si="108"/>
        <v>174550</v>
      </c>
      <c r="B3533" s="50">
        <f t="shared" ca="1" si="109"/>
        <v>-73.628979953460387</v>
      </c>
    </row>
    <row r="3534" spans="1:2" x14ac:dyDescent="0.2">
      <c r="A3534" s="57">
        <f t="shared" ca="1" si="108"/>
        <v>174600</v>
      </c>
      <c r="B3534" s="50">
        <f t="shared" ca="1" si="109"/>
        <v>-73.646384434552445</v>
      </c>
    </row>
    <row r="3535" spans="1:2" x14ac:dyDescent="0.2">
      <c r="A3535" s="57">
        <f t="shared" ca="1" si="108"/>
        <v>174650</v>
      </c>
      <c r="B3535" s="50">
        <f t="shared" ca="1" si="109"/>
        <v>-73.664073119778507</v>
      </c>
    </row>
    <row r="3536" spans="1:2" x14ac:dyDescent="0.2">
      <c r="A3536" s="57">
        <f t="shared" ca="1" si="108"/>
        <v>174700</v>
      </c>
      <c r="B3536" s="50">
        <f t="shared" ca="1" si="109"/>
        <v>-73.682046653675243</v>
      </c>
    </row>
    <row r="3537" spans="1:2" x14ac:dyDescent="0.2">
      <c r="A3537" s="57">
        <f t="shared" ca="1" si="108"/>
        <v>174750</v>
      </c>
      <c r="B3537" s="50">
        <f t="shared" ca="1" si="109"/>
        <v>-73.700305695935185</v>
      </c>
    </row>
    <row r="3538" spans="1:2" x14ac:dyDescent="0.2">
      <c r="A3538" s="57">
        <f t="shared" ca="1" si="108"/>
        <v>174800</v>
      </c>
      <c r="B3538" s="50">
        <f t="shared" ca="1" si="109"/>
        <v>-73.7188509215636</v>
      </c>
    </row>
    <row r="3539" spans="1:2" x14ac:dyDescent="0.2">
      <c r="A3539" s="57">
        <f t="shared" ca="1" si="108"/>
        <v>174850</v>
      </c>
      <c r="B3539" s="50">
        <f t="shared" ca="1" si="109"/>
        <v>-73.73768302103926</v>
      </c>
    </row>
    <row r="3540" spans="1:2" x14ac:dyDescent="0.2">
      <c r="A3540" s="57">
        <f t="shared" ca="1" si="108"/>
        <v>174900</v>
      </c>
      <c r="B3540" s="50">
        <f t="shared" ca="1" si="109"/>
        <v>-73.756802700479525</v>
      </c>
    </row>
    <row r="3541" spans="1:2" x14ac:dyDescent="0.2">
      <c r="A3541" s="57">
        <f t="shared" ca="1" si="108"/>
        <v>174950</v>
      </c>
      <c r="B3541" s="50">
        <f t="shared" ca="1" si="109"/>
        <v>-73.776210681809758</v>
      </c>
    </row>
    <row r="3542" spans="1:2" x14ac:dyDescent="0.2">
      <c r="A3542" s="57">
        <f t="shared" ca="1" si="108"/>
        <v>175000</v>
      </c>
      <c r="B3542" s="50">
        <f t="shared" ca="1" si="109"/>
        <v>-73.795907702937001</v>
      </c>
    </row>
    <row r="3543" spans="1:2" x14ac:dyDescent="0.2">
      <c r="A3543" s="57">
        <f t="shared" ca="1" si="108"/>
        <v>175050</v>
      </c>
      <c r="B3543" s="50">
        <f t="shared" ca="1" si="109"/>
        <v>-73.815894517928157</v>
      </c>
    </row>
    <row r="3544" spans="1:2" x14ac:dyDescent="0.2">
      <c r="A3544" s="57">
        <f t="shared" ca="1" si="108"/>
        <v>175100</v>
      </c>
      <c r="B3544" s="50">
        <f t="shared" ca="1" si="109"/>
        <v>-73.836171897192798</v>
      </c>
    </row>
    <row r="3545" spans="1:2" x14ac:dyDescent="0.2">
      <c r="A3545" s="57">
        <f t="shared" ca="1" si="108"/>
        <v>175150</v>
      </c>
      <c r="B3545" s="50">
        <f t="shared" ca="1" si="109"/>
        <v>-73.856740627670547</v>
      </c>
    </row>
    <row r="3546" spans="1:2" x14ac:dyDescent="0.2">
      <c r="A3546" s="57">
        <f t="shared" ca="1" si="108"/>
        <v>175200</v>
      </c>
      <c r="B3546" s="50">
        <f t="shared" ca="1" si="109"/>
        <v>-73.877601513023237</v>
      </c>
    </row>
    <row r="3547" spans="1:2" x14ac:dyDescent="0.2">
      <c r="A3547" s="57">
        <f t="shared" ca="1" si="108"/>
        <v>175250</v>
      </c>
      <c r="B3547" s="50">
        <f t="shared" ca="1" si="109"/>
        <v>-73.898755373831875</v>
      </c>
    </row>
    <row r="3548" spans="1:2" x14ac:dyDescent="0.2">
      <c r="A3548" s="57">
        <f t="shared" ca="1" si="108"/>
        <v>175300</v>
      </c>
      <c r="B3548" s="50">
        <f t="shared" ca="1" si="109"/>
        <v>-73.920203047798708</v>
      </c>
    </row>
    <row r="3549" spans="1:2" x14ac:dyDescent="0.2">
      <c r="A3549" s="57">
        <f t="shared" ca="1" si="108"/>
        <v>175350</v>
      </c>
      <c r="B3549" s="50">
        <f t="shared" ca="1" si="109"/>
        <v>-73.941945389954142</v>
      </c>
    </row>
    <row r="3550" spans="1:2" x14ac:dyDescent="0.2">
      <c r="A3550" s="57">
        <f t="shared" ca="1" si="108"/>
        <v>175400</v>
      </c>
      <c r="B3550" s="50">
        <f t="shared" ca="1" si="109"/>
        <v>-73.963983272868973</v>
      </c>
    </row>
    <row r="3551" spans="1:2" x14ac:dyDescent="0.2">
      <c r="A3551" s="57">
        <f t="shared" ca="1" si="108"/>
        <v>175450</v>
      </c>
      <c r="B3551" s="50">
        <f t="shared" ca="1" si="109"/>
        <v>-73.986317586871891</v>
      </c>
    </row>
    <row r="3552" spans="1:2" x14ac:dyDescent="0.2">
      <c r="A3552" s="57">
        <f t="shared" ca="1" si="108"/>
        <v>175500</v>
      </c>
      <c r="B3552" s="50">
        <f t="shared" ca="1" si="109"/>
        <v>-74.008949240272386</v>
      </c>
    </row>
    <row r="3553" spans="1:2" x14ac:dyDescent="0.2">
      <c r="A3553" s="57">
        <f t="shared" ca="1" si="108"/>
        <v>175550</v>
      </c>
      <c r="B3553" s="50">
        <f t="shared" ca="1" si="109"/>
        <v>-74.031879159589096</v>
      </c>
    </row>
    <row r="3554" spans="1:2" x14ac:dyDescent="0.2">
      <c r="A3554" s="57">
        <f t="shared" ca="1" si="108"/>
        <v>175600</v>
      </c>
      <c r="B3554" s="50">
        <f t="shared" ca="1" si="109"/>
        <v>-74.055108289783959</v>
      </c>
    </row>
    <row r="3555" spans="1:2" x14ac:dyDescent="0.2">
      <c r="A3555" s="57">
        <f t="shared" ca="1" si="108"/>
        <v>175650</v>
      </c>
      <c r="B3555" s="50">
        <f t="shared" ca="1" si="109"/>
        <v>-74.078637594502027</v>
      </c>
    </row>
    <row r="3556" spans="1:2" x14ac:dyDescent="0.2">
      <c r="A3556" s="57">
        <f t="shared" ca="1" si="108"/>
        <v>175700</v>
      </c>
      <c r="B3556" s="50">
        <f t="shared" ca="1" si="109"/>
        <v>-74.102468056317235</v>
      </c>
    </row>
    <row r="3557" spans="1:2" x14ac:dyDescent="0.2">
      <c r="A3557" s="57">
        <f t="shared" ca="1" si="108"/>
        <v>175750</v>
      </c>
      <c r="B3557" s="50">
        <f t="shared" ca="1" si="109"/>
        <v>-74.126600676984253</v>
      </c>
    </row>
    <row r="3558" spans="1:2" x14ac:dyDescent="0.2">
      <c r="A3558" s="57">
        <f t="shared" ca="1" si="108"/>
        <v>175800</v>
      </c>
      <c r="B3558" s="50">
        <f t="shared" ca="1" si="109"/>
        <v>-74.151036477696451</v>
      </c>
    </row>
    <row r="3559" spans="1:2" x14ac:dyDescent="0.2">
      <c r="A3559" s="57">
        <f t="shared" ca="1" si="108"/>
        <v>175850</v>
      </c>
      <c r="B3559" s="50">
        <f t="shared" ca="1" si="109"/>
        <v>-74.175776499350292</v>
      </c>
    </row>
    <row r="3560" spans="1:2" x14ac:dyDescent="0.2">
      <c r="A3560" s="57">
        <f t="shared" ca="1" si="108"/>
        <v>175900</v>
      </c>
      <c r="B3560" s="50">
        <f t="shared" ca="1" si="109"/>
        <v>-74.200821802816222</v>
      </c>
    </row>
    <row r="3561" spans="1:2" x14ac:dyDescent="0.2">
      <c r="A3561" s="57">
        <f t="shared" ca="1" si="108"/>
        <v>175950</v>
      </c>
      <c r="B3561" s="50">
        <f t="shared" ca="1" si="109"/>
        <v>-74.226173469216093</v>
      </c>
    </row>
    <row r="3562" spans="1:2" x14ac:dyDescent="0.2">
      <c r="A3562" s="57">
        <f t="shared" ca="1" si="108"/>
        <v>176000</v>
      </c>
      <c r="B3562" s="50">
        <f t="shared" ca="1" si="109"/>
        <v>-74.251832600207521</v>
      </c>
    </row>
    <row r="3563" spans="1:2" x14ac:dyDescent="0.2">
      <c r="A3563" s="57">
        <f t="shared" ref="A3563:A3626" ca="1" si="110">OFFSET(A3563,-1,0)+f_stop/5000</f>
        <v>176050</v>
      </c>
      <c r="B3563" s="50">
        <f t="shared" ref="B3563:B3626" ca="1" si="111">20*LOG(ABS(   (1/f_dec*SIN(f_dec*$A3563/Fm*PI())/SIN($A3563/Fm*PI()))^(order-2) * (1/f_dec2*SIN(f_dec2*$A3563/Fm*PI())/SIN($A3563/Fm*PI())) *  (1/(f_dec*n_avg)*SIN((f_dec*n_avg)*$A3563/Fm*PI())/SIN($A3563/Fm*PI()))    ))</f>
        <v>-74.277800318275226</v>
      </c>
    </row>
    <row r="3564" spans="1:2" x14ac:dyDescent="0.2">
      <c r="A3564" s="57">
        <f t="shared" ca="1" si="110"/>
        <v>176100</v>
      </c>
      <c r="B3564" s="50">
        <f t="shared" ca="1" si="111"/>
        <v>-74.304077767029298</v>
      </c>
    </row>
    <row r="3565" spans="1:2" x14ac:dyDescent="0.2">
      <c r="A3565" s="57">
        <f t="shared" ca="1" si="110"/>
        <v>176150</v>
      </c>
      <c r="B3565" s="50">
        <f t="shared" ca="1" si="111"/>
        <v>-74.330666111511164</v>
      </c>
    </row>
    <row r="3566" spans="1:2" x14ac:dyDescent="0.2">
      <c r="A3566" s="57">
        <f t="shared" ca="1" si="110"/>
        <v>176200</v>
      </c>
      <c r="B3566" s="50">
        <f t="shared" ca="1" si="111"/>
        <v>-74.357566538506717</v>
      </c>
    </row>
    <row r="3567" spans="1:2" x14ac:dyDescent="0.2">
      <c r="A3567" s="57">
        <f t="shared" ca="1" si="110"/>
        <v>176250</v>
      </c>
      <c r="B3567" s="50">
        <f t="shared" ca="1" si="111"/>
        <v>-74.384780256867316</v>
      </c>
    </row>
    <row r="3568" spans="1:2" x14ac:dyDescent="0.2">
      <c r="A3568" s="57">
        <f t="shared" ca="1" si="110"/>
        <v>176300</v>
      </c>
      <c r="B3568" s="50">
        <f t="shared" ca="1" si="111"/>
        <v>-74.412308497838595</v>
      </c>
    </row>
    <row r="3569" spans="1:2" x14ac:dyDescent="0.2">
      <c r="A3569" s="57">
        <f t="shared" ca="1" si="110"/>
        <v>176350</v>
      </c>
      <c r="B3569" s="50">
        <f t="shared" ca="1" si="111"/>
        <v>-74.440152515397486</v>
      </c>
    </row>
    <row r="3570" spans="1:2" x14ac:dyDescent="0.2">
      <c r="A3570" s="57">
        <f t="shared" ca="1" si="110"/>
        <v>176400</v>
      </c>
      <c r="B3570" s="50">
        <f t="shared" ca="1" si="111"/>
        <v>-74.468313586597347</v>
      </c>
    </row>
    <row r="3571" spans="1:2" x14ac:dyDescent="0.2">
      <c r="A3571" s="57">
        <f t="shared" ca="1" si="110"/>
        <v>176450</v>
      </c>
      <c r="B3571" s="50">
        <f t="shared" ca="1" si="111"/>
        <v>-74.49679301192181</v>
      </c>
    </row>
    <row r="3572" spans="1:2" x14ac:dyDescent="0.2">
      <c r="A3572" s="57">
        <f t="shared" ca="1" si="110"/>
        <v>176500</v>
      </c>
      <c r="B3572" s="50">
        <f t="shared" ca="1" si="111"/>
        <v>-74.525592115647129</v>
      </c>
    </row>
    <row r="3573" spans="1:2" x14ac:dyDescent="0.2">
      <c r="A3573" s="57">
        <f t="shared" ca="1" si="110"/>
        <v>176550</v>
      </c>
      <c r="B3573" s="50">
        <f t="shared" ca="1" si="111"/>
        <v>-74.554712246213811</v>
      </c>
    </row>
    <row r="3574" spans="1:2" x14ac:dyDescent="0.2">
      <c r="A3574" s="57">
        <f t="shared" ca="1" si="110"/>
        <v>176600</v>
      </c>
      <c r="B3574" s="50">
        <f t="shared" ca="1" si="111"/>
        <v>-74.584154776606951</v>
      </c>
    </row>
    <row r="3575" spans="1:2" x14ac:dyDescent="0.2">
      <c r="A3575" s="57">
        <f t="shared" ca="1" si="110"/>
        <v>176650</v>
      </c>
      <c r="B3575" s="50">
        <f t="shared" ca="1" si="111"/>
        <v>-74.613921104746638</v>
      </c>
    </row>
    <row r="3576" spans="1:2" x14ac:dyDescent="0.2">
      <c r="A3576" s="57">
        <f t="shared" ca="1" si="110"/>
        <v>176700</v>
      </c>
      <c r="B3576" s="50">
        <f t="shared" ca="1" si="111"/>
        <v>-74.644012653887387</v>
      </c>
    </row>
    <row r="3577" spans="1:2" x14ac:dyDescent="0.2">
      <c r="A3577" s="57">
        <f t="shared" ca="1" si="110"/>
        <v>176750</v>
      </c>
      <c r="B3577" s="50">
        <f t="shared" ca="1" si="111"/>
        <v>-74.674430873028143</v>
      </c>
    </row>
    <row r="3578" spans="1:2" x14ac:dyDescent="0.2">
      <c r="A3578" s="57">
        <f t="shared" ca="1" si="110"/>
        <v>176800</v>
      </c>
      <c r="B3578" s="50">
        <f t="shared" ca="1" si="111"/>
        <v>-74.705177237331981</v>
      </c>
    </row>
    <row r="3579" spans="1:2" x14ac:dyDescent="0.2">
      <c r="A3579" s="57">
        <f t="shared" ca="1" si="110"/>
        <v>176850</v>
      </c>
      <c r="B3579" s="50">
        <f t="shared" ca="1" si="111"/>
        <v>-74.736253248556622</v>
      </c>
    </row>
    <row r="3580" spans="1:2" x14ac:dyDescent="0.2">
      <c r="A3580" s="57">
        <f t="shared" ca="1" si="110"/>
        <v>176900</v>
      </c>
      <c r="B3580" s="50">
        <f t="shared" ca="1" si="111"/>
        <v>-74.767660435495571</v>
      </c>
    </row>
    <row r="3581" spans="1:2" x14ac:dyDescent="0.2">
      <c r="A3581" s="57">
        <f t="shared" ca="1" si="110"/>
        <v>176950</v>
      </c>
      <c r="B3581" s="50">
        <f t="shared" ca="1" si="111"/>
        <v>-74.79940035443056</v>
      </c>
    </row>
    <row r="3582" spans="1:2" x14ac:dyDescent="0.2">
      <c r="A3582" s="57">
        <f t="shared" ca="1" si="110"/>
        <v>177000</v>
      </c>
      <c r="B3582" s="50">
        <f t="shared" ca="1" si="111"/>
        <v>-74.831474589594947</v>
      </c>
    </row>
    <row r="3583" spans="1:2" x14ac:dyDescent="0.2">
      <c r="A3583" s="57">
        <f t="shared" ca="1" si="110"/>
        <v>177050</v>
      </c>
      <c r="B3583" s="50">
        <f t="shared" ca="1" si="111"/>
        <v>-74.863884753649359</v>
      </c>
    </row>
    <row r="3584" spans="1:2" x14ac:dyDescent="0.2">
      <c r="A3584" s="57">
        <f t="shared" ca="1" si="110"/>
        <v>177100</v>
      </c>
      <c r="B3584" s="50">
        <f t="shared" ca="1" si="111"/>
        <v>-74.896632488168805</v>
      </c>
    </row>
    <row r="3585" spans="1:2" x14ac:dyDescent="0.2">
      <c r="A3585" s="57">
        <f t="shared" ca="1" si="110"/>
        <v>177150</v>
      </c>
      <c r="B3585" s="50">
        <f t="shared" ca="1" si="111"/>
        <v>-74.929719464142707</v>
      </c>
    </row>
    <row r="3586" spans="1:2" x14ac:dyDescent="0.2">
      <c r="A3586" s="57">
        <f t="shared" ca="1" si="110"/>
        <v>177200</v>
      </c>
      <c r="B3586" s="50">
        <f t="shared" ca="1" si="111"/>
        <v>-74.963147382487136</v>
      </c>
    </row>
    <row r="3587" spans="1:2" x14ac:dyDescent="0.2">
      <c r="A3587" s="57">
        <f t="shared" ca="1" si="110"/>
        <v>177250</v>
      </c>
      <c r="B3587" s="50">
        <f t="shared" ca="1" si="111"/>
        <v>-74.99691797457055</v>
      </c>
    </row>
    <row r="3588" spans="1:2" x14ac:dyDescent="0.2">
      <c r="A3588" s="57">
        <f t="shared" ca="1" si="110"/>
        <v>177300</v>
      </c>
      <c r="B3588" s="50">
        <f t="shared" ca="1" si="111"/>
        <v>-75.031033002752679</v>
      </c>
    </row>
    <row r="3589" spans="1:2" x14ac:dyDescent="0.2">
      <c r="A3589" s="57">
        <f t="shared" ca="1" si="110"/>
        <v>177350</v>
      </c>
      <c r="B3589" s="50">
        <f t="shared" ca="1" si="111"/>
        <v>-75.065494260937399</v>
      </c>
    </row>
    <row r="3590" spans="1:2" x14ac:dyDescent="0.2">
      <c r="A3590" s="57">
        <f t="shared" ca="1" si="110"/>
        <v>177400</v>
      </c>
      <c r="B3590" s="50">
        <f t="shared" ca="1" si="111"/>
        <v>-75.10030357513989</v>
      </c>
    </row>
    <row r="3591" spans="1:2" x14ac:dyDescent="0.2">
      <c r="A3591" s="57">
        <f t="shared" ca="1" si="110"/>
        <v>177450</v>
      </c>
      <c r="B3591" s="50">
        <f t="shared" ca="1" si="111"/>
        <v>-75.135462804068368</v>
      </c>
    </row>
    <row r="3592" spans="1:2" x14ac:dyDescent="0.2">
      <c r="A3592" s="57">
        <f t="shared" ca="1" si="110"/>
        <v>177500</v>
      </c>
      <c r="B3592" s="50">
        <f t="shared" ca="1" si="111"/>
        <v>-75.17097383972083</v>
      </c>
    </row>
    <row r="3593" spans="1:2" x14ac:dyDescent="0.2">
      <c r="A3593" s="57">
        <f t="shared" ca="1" si="110"/>
        <v>177550</v>
      </c>
      <c r="B3593" s="50">
        <f t="shared" ca="1" si="111"/>
        <v>-75.206838607997625</v>
      </c>
    </row>
    <row r="3594" spans="1:2" x14ac:dyDescent="0.2">
      <c r="A3594" s="57">
        <f t="shared" ca="1" si="110"/>
        <v>177600</v>
      </c>
      <c r="B3594" s="50">
        <f t="shared" ca="1" si="111"/>
        <v>-75.243059069329604</v>
      </c>
    </row>
    <row r="3595" spans="1:2" x14ac:dyDescent="0.2">
      <c r="A3595" s="57">
        <f t="shared" ca="1" si="110"/>
        <v>177650</v>
      </c>
      <c r="B3595" s="50">
        <f t="shared" ca="1" si="111"/>
        <v>-75.279637219323135</v>
      </c>
    </row>
    <row r="3596" spans="1:2" x14ac:dyDescent="0.2">
      <c r="A3596" s="57">
        <f t="shared" ca="1" si="110"/>
        <v>177700</v>
      </c>
      <c r="B3596" s="50">
        <f t="shared" ca="1" si="111"/>
        <v>-75.31657508942186</v>
      </c>
    </row>
    <row r="3597" spans="1:2" x14ac:dyDescent="0.2">
      <c r="A3597" s="57">
        <f t="shared" ca="1" si="110"/>
        <v>177750</v>
      </c>
      <c r="B3597" s="50">
        <f t="shared" ca="1" si="111"/>
        <v>-75.353874747586005</v>
      </c>
    </row>
    <row r="3598" spans="1:2" x14ac:dyDescent="0.2">
      <c r="A3598" s="57">
        <f t="shared" ca="1" si="110"/>
        <v>177800</v>
      </c>
      <c r="B3598" s="50">
        <f t="shared" ca="1" si="111"/>
        <v>-75.391538298989715</v>
      </c>
    </row>
    <row r="3599" spans="1:2" x14ac:dyDescent="0.2">
      <c r="A3599" s="57">
        <f t="shared" ca="1" si="110"/>
        <v>177850</v>
      </c>
      <c r="B3599" s="50">
        <f t="shared" ca="1" si="111"/>
        <v>-75.429567886736834</v>
      </c>
    </row>
    <row r="3600" spans="1:2" x14ac:dyDescent="0.2">
      <c r="A3600" s="57">
        <f t="shared" ca="1" si="110"/>
        <v>177900</v>
      </c>
      <c r="B3600" s="50">
        <f t="shared" ca="1" si="111"/>
        <v>-75.467965692596138</v>
      </c>
    </row>
    <row r="3601" spans="1:2" x14ac:dyDescent="0.2">
      <c r="A3601" s="57">
        <f t="shared" ca="1" si="110"/>
        <v>177950</v>
      </c>
      <c r="B3601" s="50">
        <f t="shared" ca="1" si="111"/>
        <v>-75.506733937755769</v>
      </c>
    </row>
    <row r="3602" spans="1:2" x14ac:dyDescent="0.2">
      <c r="A3602" s="57">
        <f t="shared" ca="1" si="110"/>
        <v>178000</v>
      </c>
      <c r="B3602" s="50">
        <f t="shared" ca="1" si="111"/>
        <v>-75.545874883598557</v>
      </c>
    </row>
    <row r="3603" spans="1:2" x14ac:dyDescent="0.2">
      <c r="A3603" s="57">
        <f t="shared" ca="1" si="110"/>
        <v>178050</v>
      </c>
      <c r="B3603" s="50">
        <f t="shared" ca="1" si="111"/>
        <v>-75.585390832498035</v>
      </c>
    </row>
    <row r="3604" spans="1:2" x14ac:dyDescent="0.2">
      <c r="A3604" s="57">
        <f t="shared" ca="1" si="110"/>
        <v>178100</v>
      </c>
      <c r="B3604" s="50">
        <f t="shared" ca="1" si="111"/>
        <v>-75.625284128636054</v>
      </c>
    </row>
    <row r="3605" spans="1:2" x14ac:dyDescent="0.2">
      <c r="A3605" s="57">
        <f t="shared" ca="1" si="110"/>
        <v>178150</v>
      </c>
      <c r="B3605" s="50">
        <f t="shared" ca="1" si="111"/>
        <v>-75.665557158842802</v>
      </c>
    </row>
    <row r="3606" spans="1:2" x14ac:dyDescent="0.2">
      <c r="A3606" s="57">
        <f t="shared" ca="1" si="110"/>
        <v>178200</v>
      </c>
      <c r="B3606" s="50">
        <f t="shared" ca="1" si="111"/>
        <v>-75.706212353460003</v>
      </c>
    </row>
    <row r="3607" spans="1:2" x14ac:dyDescent="0.2">
      <c r="A3607" s="57">
        <f t="shared" ca="1" si="110"/>
        <v>178250</v>
      </c>
      <c r="B3607" s="50">
        <f t="shared" ca="1" si="111"/>
        <v>-75.747252187227559</v>
      </c>
    </row>
    <row r="3608" spans="1:2" x14ac:dyDescent="0.2">
      <c r="A3608" s="57">
        <f t="shared" ca="1" si="110"/>
        <v>178300</v>
      </c>
      <c r="B3608" s="50">
        <f t="shared" ca="1" si="111"/>
        <v>-75.788679180195032</v>
      </c>
    </row>
    <row r="3609" spans="1:2" x14ac:dyDescent="0.2">
      <c r="A3609" s="57">
        <f t="shared" ca="1" si="110"/>
        <v>178350</v>
      </c>
      <c r="B3609" s="50">
        <f t="shared" ca="1" si="111"/>
        <v>-75.830495898658285</v>
      </c>
    </row>
    <row r="3610" spans="1:2" x14ac:dyDescent="0.2">
      <c r="A3610" s="57">
        <f t="shared" ca="1" si="110"/>
        <v>178400</v>
      </c>
      <c r="B3610" s="50">
        <f t="shared" ca="1" si="111"/>
        <v>-75.872704956122291</v>
      </c>
    </row>
    <row r="3611" spans="1:2" x14ac:dyDescent="0.2">
      <c r="A3611" s="57">
        <f t="shared" ca="1" si="110"/>
        <v>178450</v>
      </c>
      <c r="B3611" s="50">
        <f t="shared" ca="1" si="111"/>
        <v>-75.915309014291083</v>
      </c>
    </row>
    <row r="3612" spans="1:2" x14ac:dyDescent="0.2">
      <c r="A3612" s="57">
        <f t="shared" ca="1" si="110"/>
        <v>178500</v>
      </c>
      <c r="B3612" s="50">
        <f t="shared" ca="1" si="111"/>
        <v>-75.958310784085555</v>
      </c>
    </row>
    <row r="3613" spans="1:2" x14ac:dyDescent="0.2">
      <c r="A3613" s="57">
        <f t="shared" ca="1" si="110"/>
        <v>178550</v>
      </c>
      <c r="B3613" s="50">
        <f t="shared" ca="1" si="111"/>
        <v>-76.001713026689885</v>
      </c>
    </row>
    <row r="3614" spans="1:2" x14ac:dyDescent="0.2">
      <c r="A3614" s="57">
        <f t="shared" ca="1" si="110"/>
        <v>178600</v>
      </c>
      <c r="B3614" s="50">
        <f t="shared" ca="1" si="111"/>
        <v>-76.045518554628231</v>
      </c>
    </row>
    <row r="3615" spans="1:2" x14ac:dyDescent="0.2">
      <c r="A3615" s="57">
        <f t="shared" ca="1" si="110"/>
        <v>178650</v>
      </c>
      <c r="B3615" s="50">
        <f t="shared" ca="1" si="111"/>
        <v>-76.089730232871545</v>
      </c>
    </row>
    <row r="3616" spans="1:2" x14ac:dyDescent="0.2">
      <c r="A3616" s="57">
        <f t="shared" ca="1" si="110"/>
        <v>178700</v>
      </c>
      <c r="B3616" s="50">
        <f t="shared" ca="1" si="111"/>
        <v>-76.134350979977043</v>
      </c>
    </row>
    <row r="3617" spans="1:2" x14ac:dyDescent="0.2">
      <c r="A3617" s="57">
        <f t="shared" ca="1" si="110"/>
        <v>178750</v>
      </c>
      <c r="B3617" s="50">
        <f t="shared" ca="1" si="111"/>
        <v>-76.1793837692598</v>
      </c>
    </row>
    <row r="3618" spans="1:2" x14ac:dyDescent="0.2">
      <c r="A3618" s="57">
        <f t="shared" ca="1" si="110"/>
        <v>178800</v>
      </c>
      <c r="B3618" s="50">
        <f t="shared" ca="1" si="111"/>
        <v>-76.224831629999002</v>
      </c>
    </row>
    <row r="3619" spans="1:2" x14ac:dyDescent="0.2">
      <c r="A3619" s="57">
        <f t="shared" ca="1" si="110"/>
        <v>178850</v>
      </c>
      <c r="B3619" s="50">
        <f t="shared" ca="1" si="111"/>
        <v>-76.27069764867899</v>
      </c>
    </row>
    <row r="3620" spans="1:2" x14ac:dyDescent="0.2">
      <c r="A3620" s="57">
        <f t="shared" ca="1" si="110"/>
        <v>178900</v>
      </c>
      <c r="B3620" s="50">
        <f t="shared" ca="1" si="111"/>
        <v>-76.316984970266986</v>
      </c>
    </row>
    <row r="3621" spans="1:2" x14ac:dyDescent="0.2">
      <c r="A3621" s="57">
        <f t="shared" ca="1" si="110"/>
        <v>178950</v>
      </c>
      <c r="B3621" s="50">
        <f t="shared" ca="1" si="111"/>
        <v>-76.363696799528412</v>
      </c>
    </row>
    <row r="3622" spans="1:2" x14ac:dyDescent="0.2">
      <c r="A3622" s="57">
        <f t="shared" ca="1" si="110"/>
        <v>179000</v>
      </c>
      <c r="B3622" s="50">
        <f t="shared" ca="1" si="111"/>
        <v>-76.410836402381392</v>
      </c>
    </row>
    <row r="3623" spans="1:2" x14ac:dyDescent="0.2">
      <c r="A3623" s="57">
        <f t="shared" ca="1" si="110"/>
        <v>179050</v>
      </c>
      <c r="B3623" s="50">
        <f t="shared" ca="1" si="111"/>
        <v>-76.458407107291293</v>
      </c>
    </row>
    <row r="3624" spans="1:2" x14ac:dyDescent="0.2">
      <c r="A3624" s="57">
        <f t="shared" ca="1" si="110"/>
        <v>179100</v>
      </c>
      <c r="B3624" s="50">
        <f t="shared" ca="1" si="111"/>
        <v>-76.506412306707588</v>
      </c>
    </row>
    <row r="3625" spans="1:2" x14ac:dyDescent="0.2">
      <c r="A3625" s="57">
        <f t="shared" ca="1" si="110"/>
        <v>179150</v>
      </c>
      <c r="B3625" s="50">
        <f t="shared" ca="1" si="111"/>
        <v>-76.554855458543415</v>
      </c>
    </row>
    <row r="3626" spans="1:2" x14ac:dyDescent="0.2">
      <c r="A3626" s="57">
        <f t="shared" ca="1" si="110"/>
        <v>179200</v>
      </c>
      <c r="B3626" s="50">
        <f t="shared" ca="1" si="111"/>
        <v>-76.603740087700885</v>
      </c>
    </row>
    <row r="3627" spans="1:2" x14ac:dyDescent="0.2">
      <c r="A3627" s="57">
        <f t="shared" ref="A3627:A3690" ca="1" si="112">OFFSET(A3627,-1,0)+f_stop/5000</f>
        <v>179250</v>
      </c>
      <c r="B3627" s="50">
        <f t="shared" ref="B3627:B3690" ca="1" si="113">20*LOG(ABS(   (1/f_dec*SIN(f_dec*$A3627/Fm*PI())/SIN($A3627/Fm*PI()))^(order-2) * (1/f_dec2*SIN(f_dec2*$A3627/Fm*PI())/SIN($A3627/Fm*PI())) *  (1/(f_dec*n_avg)*SIN((f_dec*n_avg)*$A3627/Fm*PI())/SIN($A3627/Fm*PI()))    ))</f>
        <v>-76.653069787641869</v>
      </c>
    </row>
    <row r="3628" spans="1:2" x14ac:dyDescent="0.2">
      <c r="A3628" s="57">
        <f t="shared" ca="1" si="112"/>
        <v>179300</v>
      </c>
      <c r="B3628" s="50">
        <f t="shared" ca="1" si="113"/>
        <v>-76.702848222007958</v>
      </c>
    </row>
    <row r="3629" spans="1:2" x14ac:dyDescent="0.2">
      <c r="A3629" s="57">
        <f t="shared" ca="1" si="112"/>
        <v>179350</v>
      </c>
      <c r="B3629" s="50">
        <f t="shared" ca="1" si="113"/>
        <v>-76.753079126289464</v>
      </c>
    </row>
    <row r="3630" spans="1:2" x14ac:dyDescent="0.2">
      <c r="A3630" s="57">
        <f t="shared" ca="1" si="112"/>
        <v>179400</v>
      </c>
      <c r="B3630" s="50">
        <f t="shared" ca="1" si="113"/>
        <v>-76.803766309546972</v>
      </c>
    </row>
    <row r="3631" spans="1:2" x14ac:dyDescent="0.2">
      <c r="A3631" s="57">
        <f t="shared" ca="1" si="112"/>
        <v>179450</v>
      </c>
      <c r="B3631" s="50">
        <f t="shared" ca="1" si="113"/>
        <v>-76.854913656186085</v>
      </c>
    </row>
    <row r="3632" spans="1:2" x14ac:dyDescent="0.2">
      <c r="A3632" s="57">
        <f t="shared" ca="1" si="112"/>
        <v>179500</v>
      </c>
      <c r="B3632" s="50">
        <f t="shared" ca="1" si="113"/>
        <v>-76.906525127788314</v>
      </c>
    </row>
    <row r="3633" spans="1:2" x14ac:dyDescent="0.2">
      <c r="A3633" s="57">
        <f t="shared" ca="1" si="112"/>
        <v>179550</v>
      </c>
      <c r="B3633" s="50">
        <f t="shared" ca="1" si="113"/>
        <v>-76.958604764999151</v>
      </c>
    </row>
    <row r="3634" spans="1:2" x14ac:dyDescent="0.2">
      <c r="A3634" s="57">
        <f t="shared" ca="1" si="112"/>
        <v>179600</v>
      </c>
      <c r="B3634" s="50">
        <f t="shared" ca="1" si="113"/>
        <v>-77.011156689476977</v>
      </c>
    </row>
    <row r="3635" spans="1:2" x14ac:dyDescent="0.2">
      <c r="A3635" s="57">
        <f t="shared" ca="1" si="112"/>
        <v>179650</v>
      </c>
      <c r="B3635" s="50">
        <f t="shared" ca="1" si="113"/>
        <v>-77.064185105903221</v>
      </c>
    </row>
    <row r="3636" spans="1:2" x14ac:dyDescent="0.2">
      <c r="A3636" s="57">
        <f t="shared" ca="1" si="112"/>
        <v>179700</v>
      </c>
      <c r="B3636" s="50">
        <f t="shared" ca="1" si="113"/>
        <v>-77.117694304058247</v>
      </c>
    </row>
    <row r="3637" spans="1:2" x14ac:dyDescent="0.2">
      <c r="A3637" s="57">
        <f t="shared" ca="1" si="112"/>
        <v>179750</v>
      </c>
      <c r="B3637" s="50">
        <f t="shared" ca="1" si="113"/>
        <v>-77.171688660963383</v>
      </c>
    </row>
    <row r="3638" spans="1:2" x14ac:dyDescent="0.2">
      <c r="A3638" s="57">
        <f t="shared" ca="1" si="112"/>
        <v>179800</v>
      </c>
      <c r="B3638" s="50">
        <f t="shared" ca="1" si="113"/>
        <v>-77.226172643093449</v>
      </c>
    </row>
    <row r="3639" spans="1:2" x14ac:dyDescent="0.2">
      <c r="A3639" s="57">
        <f t="shared" ca="1" si="112"/>
        <v>179850</v>
      </c>
      <c r="B3639" s="50">
        <f t="shared" ca="1" si="113"/>
        <v>-77.281150808661181</v>
      </c>
    </row>
    <row r="3640" spans="1:2" x14ac:dyDescent="0.2">
      <c r="A3640" s="57">
        <f t="shared" ca="1" si="112"/>
        <v>179900</v>
      </c>
      <c r="B3640" s="50">
        <f t="shared" ca="1" si="113"/>
        <v>-77.336627809977344</v>
      </c>
    </row>
    <row r="3641" spans="1:2" x14ac:dyDescent="0.2">
      <c r="A3641" s="57">
        <f t="shared" ca="1" si="112"/>
        <v>179950</v>
      </c>
      <c r="B3641" s="50">
        <f t="shared" ca="1" si="113"/>
        <v>-77.3926083958889</v>
      </c>
    </row>
    <row r="3642" spans="1:2" x14ac:dyDescent="0.2">
      <c r="A3642" s="57">
        <f t="shared" ca="1" si="112"/>
        <v>180000</v>
      </c>
      <c r="B3642" s="50">
        <f t="shared" ca="1" si="113"/>
        <v>-77.449097414298734</v>
      </c>
    </row>
    <row r="3643" spans="1:2" x14ac:dyDescent="0.2">
      <c r="A3643" s="57">
        <f t="shared" ca="1" si="112"/>
        <v>180050</v>
      </c>
      <c r="B3643" s="50">
        <f t="shared" ca="1" si="113"/>
        <v>-77.506099814769811</v>
      </c>
    </row>
    <row r="3644" spans="1:2" x14ac:dyDescent="0.2">
      <c r="A3644" s="57">
        <f t="shared" ca="1" si="112"/>
        <v>180100</v>
      </c>
      <c r="B3644" s="50">
        <f t="shared" ca="1" si="113"/>
        <v>-77.56362065121769</v>
      </c>
    </row>
    <row r="3645" spans="1:2" x14ac:dyDescent="0.2">
      <c r="A3645" s="57">
        <f t="shared" ca="1" si="112"/>
        <v>180150</v>
      </c>
      <c r="B3645" s="50">
        <f t="shared" ca="1" si="113"/>
        <v>-77.621665084694371</v>
      </c>
    </row>
    <row r="3646" spans="1:2" x14ac:dyDescent="0.2">
      <c r="A3646" s="57">
        <f t="shared" ca="1" si="112"/>
        <v>180200</v>
      </c>
      <c r="B3646" s="50">
        <f t="shared" ca="1" si="113"/>
        <v>-77.680238386267774</v>
      </c>
    </row>
    <row r="3647" spans="1:2" x14ac:dyDescent="0.2">
      <c r="A3647" s="57">
        <f t="shared" ca="1" si="112"/>
        <v>180250</v>
      </c>
      <c r="B3647" s="50">
        <f t="shared" ca="1" si="113"/>
        <v>-77.739345940000462</v>
      </c>
    </row>
    <row r="3648" spans="1:2" x14ac:dyDescent="0.2">
      <c r="A3648" s="57">
        <f t="shared" ca="1" si="112"/>
        <v>180300</v>
      </c>
      <c r="B3648" s="50">
        <f t="shared" ca="1" si="113"/>
        <v>-77.798993246031898</v>
      </c>
    </row>
    <row r="3649" spans="1:2" x14ac:dyDescent="0.2">
      <c r="A3649" s="57">
        <f t="shared" ca="1" si="112"/>
        <v>180350</v>
      </c>
      <c r="B3649" s="50">
        <f t="shared" ca="1" si="113"/>
        <v>-77.85918592376818</v>
      </c>
    </row>
    <row r="3650" spans="1:2" x14ac:dyDescent="0.2">
      <c r="A3650" s="57">
        <f t="shared" ca="1" si="112"/>
        <v>180400</v>
      </c>
      <c r="B3650" s="50">
        <f t="shared" ca="1" si="113"/>
        <v>-77.919929715184395</v>
      </c>
    </row>
    <row r="3651" spans="1:2" x14ac:dyDescent="0.2">
      <c r="A3651" s="57">
        <f t="shared" ca="1" si="112"/>
        <v>180450</v>
      </c>
      <c r="B3651" s="50">
        <f t="shared" ca="1" si="113"/>
        <v>-77.981230488243995</v>
      </c>
    </row>
    <row r="3652" spans="1:2" x14ac:dyDescent="0.2">
      <c r="A3652" s="57">
        <f t="shared" ca="1" si="112"/>
        <v>180500</v>
      </c>
      <c r="B3652" s="50">
        <f t="shared" ca="1" si="113"/>
        <v>-78.043094240439899</v>
      </c>
    </row>
    <row r="3653" spans="1:2" x14ac:dyDescent="0.2">
      <c r="A3653" s="57">
        <f t="shared" ca="1" si="112"/>
        <v>180550</v>
      </c>
      <c r="B3653" s="50">
        <f t="shared" ca="1" si="113"/>
        <v>-78.105527102463213</v>
      </c>
    </row>
    <row r="3654" spans="1:2" x14ac:dyDescent="0.2">
      <c r="A3654" s="57">
        <f t="shared" ca="1" si="112"/>
        <v>180600</v>
      </c>
      <c r="B3654" s="50">
        <f t="shared" ca="1" si="113"/>
        <v>-78.168535342004859</v>
      </c>
    </row>
    <row r="3655" spans="1:2" x14ac:dyDescent="0.2">
      <c r="A3655" s="57">
        <f t="shared" ca="1" si="112"/>
        <v>180650</v>
      </c>
      <c r="B3655" s="50">
        <f t="shared" ca="1" si="113"/>
        <v>-78.232125367695204</v>
      </c>
    </row>
    <row r="3656" spans="1:2" x14ac:dyDescent="0.2">
      <c r="A3656" s="57">
        <f t="shared" ca="1" si="112"/>
        <v>180700</v>
      </c>
      <c r="B3656" s="50">
        <f t="shared" ca="1" si="113"/>
        <v>-78.296303733189006</v>
      </c>
    </row>
    <row r="3657" spans="1:2" x14ac:dyDescent="0.2">
      <c r="A3657" s="57">
        <f t="shared" ca="1" si="112"/>
        <v>180750</v>
      </c>
      <c r="B3657" s="50">
        <f t="shared" ca="1" si="113"/>
        <v>-78.361077141401225</v>
      </c>
    </row>
    <row r="3658" spans="1:2" x14ac:dyDescent="0.2">
      <c r="A3658" s="57">
        <f t="shared" ca="1" si="112"/>
        <v>180800</v>
      </c>
      <c r="B3658" s="50">
        <f t="shared" ca="1" si="113"/>
        <v>-78.426452448900392</v>
      </c>
    </row>
    <row r="3659" spans="1:2" x14ac:dyDescent="0.2">
      <c r="A3659" s="57">
        <f t="shared" ca="1" si="112"/>
        <v>180850</v>
      </c>
      <c r="B3659" s="50">
        <f t="shared" ca="1" si="113"/>
        <v>-78.492436670467384</v>
      </c>
    </row>
    <row r="3660" spans="1:2" x14ac:dyDescent="0.2">
      <c r="A3660" s="57">
        <f t="shared" ca="1" si="112"/>
        <v>180900</v>
      </c>
      <c r="B3660" s="50">
        <f t="shared" ca="1" si="113"/>
        <v>-78.559036983825905</v>
      </c>
    </row>
    <row r="3661" spans="1:2" x14ac:dyDescent="0.2">
      <c r="A3661" s="57">
        <f t="shared" ca="1" si="112"/>
        <v>180950</v>
      </c>
      <c r="B3661" s="50">
        <f t="shared" ca="1" si="113"/>
        <v>-78.626260734554052</v>
      </c>
    </row>
    <row r="3662" spans="1:2" x14ac:dyDescent="0.2">
      <c r="A3662" s="57">
        <f t="shared" ca="1" si="112"/>
        <v>181000</v>
      </c>
      <c r="B3662" s="50">
        <f t="shared" ca="1" si="113"/>
        <v>-78.694115441183456</v>
      </c>
    </row>
    <row r="3663" spans="1:2" x14ac:dyDescent="0.2">
      <c r="A3663" s="57">
        <f t="shared" ca="1" si="112"/>
        <v>181050</v>
      </c>
      <c r="B3663" s="50">
        <f t="shared" ca="1" si="113"/>
        <v>-78.762608800496508</v>
      </c>
    </row>
    <row r="3664" spans="1:2" x14ac:dyDescent="0.2">
      <c r="A3664" s="57">
        <f t="shared" ca="1" si="112"/>
        <v>181100</v>
      </c>
      <c r="B3664" s="50">
        <f t="shared" ca="1" si="113"/>
        <v>-78.831748693029297</v>
      </c>
    </row>
    <row r="3665" spans="1:2" x14ac:dyDescent="0.2">
      <c r="A3665" s="57">
        <f t="shared" ca="1" si="112"/>
        <v>181150</v>
      </c>
      <c r="B3665" s="50">
        <f t="shared" ca="1" si="113"/>
        <v>-78.90154318879128</v>
      </c>
    </row>
    <row r="3666" spans="1:2" x14ac:dyDescent="0.2">
      <c r="A3666" s="57">
        <f t="shared" ca="1" si="112"/>
        <v>181200</v>
      </c>
      <c r="B3666" s="50">
        <f t="shared" ca="1" si="113"/>
        <v>-78.972000553210961</v>
      </c>
    </row>
    <row r="3667" spans="1:2" x14ac:dyDescent="0.2">
      <c r="A3667" s="57">
        <f t="shared" ca="1" si="112"/>
        <v>181250</v>
      </c>
      <c r="B3667" s="50">
        <f t="shared" ca="1" si="113"/>
        <v>-79.043129253319194</v>
      </c>
    </row>
    <row r="3668" spans="1:2" x14ac:dyDescent="0.2">
      <c r="A3668" s="57">
        <f t="shared" ca="1" si="112"/>
        <v>181300</v>
      </c>
      <c r="B3668" s="50">
        <f t="shared" ca="1" si="113"/>
        <v>-79.114937964180541</v>
      </c>
    </row>
    <row r="3669" spans="1:2" x14ac:dyDescent="0.2">
      <c r="A3669" s="57">
        <f t="shared" ca="1" si="112"/>
        <v>181350</v>
      </c>
      <c r="B3669" s="50">
        <f t="shared" ca="1" si="113"/>
        <v>-79.187435575586122</v>
      </c>
    </row>
    <row r="3670" spans="1:2" x14ac:dyDescent="0.2">
      <c r="A3670" s="57">
        <f t="shared" ca="1" si="112"/>
        <v>181400</v>
      </c>
      <c r="B3670" s="50">
        <f t="shared" ca="1" si="113"/>
        <v>-79.260631199019002</v>
      </c>
    </row>
    <row r="3671" spans="1:2" x14ac:dyDescent="0.2">
      <c r="A3671" s="57">
        <f t="shared" ca="1" si="112"/>
        <v>181450</v>
      </c>
      <c r="B3671" s="50">
        <f t="shared" ca="1" si="113"/>
        <v>-79.334534174907773</v>
      </c>
    </row>
    <row r="3672" spans="1:2" x14ac:dyDescent="0.2">
      <c r="A3672" s="57">
        <f t="shared" ca="1" si="112"/>
        <v>181500</v>
      </c>
      <c r="B3672" s="50">
        <f t="shared" ca="1" si="113"/>
        <v>-79.409154080180201</v>
      </c>
    </row>
    <row r="3673" spans="1:2" x14ac:dyDescent="0.2">
      <c r="A3673" s="57">
        <f t="shared" ca="1" si="112"/>
        <v>181550</v>
      </c>
      <c r="B3673" s="50">
        <f t="shared" ca="1" si="113"/>
        <v>-79.484500736134279</v>
      </c>
    </row>
    <row r="3674" spans="1:2" x14ac:dyDescent="0.2">
      <c r="A3674" s="57">
        <f t="shared" ca="1" si="112"/>
        <v>181600</v>
      </c>
      <c r="B3674" s="50">
        <f t="shared" ca="1" si="113"/>
        <v>-79.560584216640891</v>
      </c>
    </row>
    <row r="3675" spans="1:2" x14ac:dyDescent="0.2">
      <c r="A3675" s="57">
        <f t="shared" ca="1" si="112"/>
        <v>181650</v>
      </c>
      <c r="B3675" s="50">
        <f t="shared" ca="1" si="113"/>
        <v>-79.637414856696466</v>
      </c>
    </row>
    <row r="3676" spans="1:2" x14ac:dyDescent="0.2">
      <c r="A3676" s="57">
        <f t="shared" ca="1" si="112"/>
        <v>181700</v>
      </c>
      <c r="B3676" s="50">
        <f t="shared" ca="1" si="113"/>
        <v>-79.715003261342716</v>
      </c>
    </row>
    <row r="3677" spans="1:2" x14ac:dyDescent="0.2">
      <c r="A3677" s="57">
        <f t="shared" ca="1" si="112"/>
        <v>181750</v>
      </c>
      <c r="B3677" s="50">
        <f t="shared" ca="1" si="113"/>
        <v>-79.793360314973029</v>
      </c>
    </row>
    <row r="3678" spans="1:2" x14ac:dyDescent="0.2">
      <c r="A3678" s="57">
        <f t="shared" ca="1" si="112"/>
        <v>181800</v>
      </c>
      <c r="B3678" s="50">
        <f t="shared" ca="1" si="113"/>
        <v>-79.872497191045198</v>
      </c>
    </row>
    <row r="3679" spans="1:2" x14ac:dyDescent="0.2">
      <c r="A3679" s="57">
        <f t="shared" ca="1" si="112"/>
        <v>181850</v>
      </c>
      <c r="B3679" s="50">
        <f t="shared" ca="1" si="113"/>
        <v>-79.952425362223053</v>
      </c>
    </row>
    <row r="3680" spans="1:2" x14ac:dyDescent="0.2">
      <c r="A3680" s="57">
        <f t="shared" ca="1" si="112"/>
        <v>181900</v>
      </c>
      <c r="B3680" s="50">
        <f t="shared" ca="1" si="113"/>
        <v>-80.033156610968078</v>
      </c>
    </row>
    <row r="3681" spans="1:2" x14ac:dyDescent="0.2">
      <c r="A3681" s="57">
        <f t="shared" ca="1" si="112"/>
        <v>181950</v>
      </c>
      <c r="B3681" s="50">
        <f t="shared" ca="1" si="113"/>
        <v>-80.114703040607679</v>
      </c>
    </row>
    <row r="3682" spans="1:2" x14ac:dyDescent="0.2">
      <c r="A3682" s="57">
        <f t="shared" ca="1" si="112"/>
        <v>182000</v>
      </c>
      <c r="B3682" s="50">
        <f t="shared" ca="1" si="113"/>
        <v>-80.197077086903278</v>
      </c>
    </row>
    <row r="3683" spans="1:2" x14ac:dyDescent="0.2">
      <c r="A3683" s="57">
        <f t="shared" ca="1" si="112"/>
        <v>182050</v>
      </c>
      <c r="B3683" s="50">
        <f t="shared" ca="1" si="113"/>
        <v>-80.280291530147991</v>
      </c>
    </row>
    <row r="3684" spans="1:2" x14ac:dyDescent="0.2">
      <c r="A3684" s="57">
        <f t="shared" ca="1" si="112"/>
        <v>182100</v>
      </c>
      <c r="B3684" s="50">
        <f t="shared" ca="1" si="113"/>
        <v>-80.364359507821376</v>
      </c>
    </row>
    <row r="3685" spans="1:2" x14ac:dyDescent="0.2">
      <c r="A3685" s="57">
        <f t="shared" ca="1" si="112"/>
        <v>182150</v>
      </c>
      <c r="B3685" s="50">
        <f t="shared" ca="1" si="113"/>
        <v>-80.44929452783353</v>
      </c>
    </row>
    <row r="3686" spans="1:2" x14ac:dyDescent="0.2">
      <c r="A3686" s="57">
        <f t="shared" ca="1" si="112"/>
        <v>182200</v>
      </c>
      <c r="B3686" s="50">
        <f t="shared" ca="1" si="113"/>
        <v>-80.53511048239119</v>
      </c>
    </row>
    <row r="3687" spans="1:2" x14ac:dyDescent="0.2">
      <c r="A3687" s="57">
        <f t="shared" ca="1" si="112"/>
        <v>182250</v>
      </c>
      <c r="B3687" s="50">
        <f t="shared" ca="1" si="113"/>
        <v>-80.621821662521398</v>
      </c>
    </row>
    <row r="3688" spans="1:2" x14ac:dyDescent="0.2">
      <c r="A3688" s="57">
        <f t="shared" ca="1" si="112"/>
        <v>182300</v>
      </c>
      <c r="B3688" s="50">
        <f t="shared" ca="1" si="113"/>
        <v>-80.709442773290021</v>
      </c>
    </row>
    <row r="3689" spans="1:2" x14ac:dyDescent="0.2">
      <c r="A3689" s="57">
        <f t="shared" ca="1" si="112"/>
        <v>182350</v>
      </c>
      <c r="B3689" s="50">
        <f t="shared" ca="1" si="113"/>
        <v>-80.797988949756501</v>
      </c>
    </row>
    <row r="3690" spans="1:2" x14ac:dyDescent="0.2">
      <c r="A3690" s="57">
        <f t="shared" ca="1" si="112"/>
        <v>182400</v>
      </c>
      <c r="B3690" s="50">
        <f t="shared" ca="1" si="113"/>
        <v>-80.887475773706456</v>
      </c>
    </row>
    <row r="3691" spans="1:2" x14ac:dyDescent="0.2">
      <c r="A3691" s="57">
        <f t="shared" ref="A3691:A3754" ca="1" si="114">OFFSET(A3691,-1,0)+f_stop/5000</f>
        <v>182450</v>
      </c>
      <c r="B3691" s="50">
        <f t="shared" ref="B3691:B3754" ca="1" si="115">20*LOG(ABS(   (1/f_dec*SIN(f_dec*$A3691/Fm*PI())/SIN($A3691/Fm*PI()))^(order-2) * (1/f_dec2*SIN(f_dec2*$A3691/Fm*PI())/SIN($A3691/Fm*PI())) *  (1/(f_dec*n_avg)*SIN((f_dec*n_avg)*$A3691/Fm*PI())/SIN($A3691/Fm*PI()))    ))</f>
        <v>-80.977919291209332</v>
      </c>
    </row>
    <row r="3692" spans="1:2" x14ac:dyDescent="0.2">
      <c r="A3692" s="57">
        <f t="shared" ca="1" si="114"/>
        <v>182500</v>
      </c>
      <c r="B3692" s="50">
        <f t="shared" ca="1" si="115"/>
        <v>-81.069336031049801</v>
      </c>
    </row>
    <row r="3693" spans="1:2" x14ac:dyDescent="0.2">
      <c r="A3693" s="57">
        <f t="shared" ca="1" si="114"/>
        <v>182550</v>
      </c>
      <c r="B3693" s="50">
        <f t="shared" ca="1" si="115"/>
        <v>-81.161743024085837</v>
      </c>
    </row>
    <row r="3694" spans="1:2" x14ac:dyDescent="0.2">
      <c r="A3694" s="57">
        <f t="shared" ca="1" si="114"/>
        <v>182600</v>
      </c>
      <c r="B3694" s="50">
        <f t="shared" ca="1" si="115"/>
        <v>-81.255157823589329</v>
      </c>
    </row>
    <row r="3695" spans="1:2" x14ac:dyDescent="0.2">
      <c r="A3695" s="57">
        <f t="shared" ca="1" si="114"/>
        <v>182650</v>
      </c>
      <c r="B3695" s="50">
        <f t="shared" ca="1" si="115"/>
        <v>-81.349598526630473</v>
      </c>
    </row>
    <row r="3696" spans="1:2" x14ac:dyDescent="0.2">
      <c r="A3696" s="57">
        <f t="shared" ca="1" si="114"/>
        <v>182700</v>
      </c>
      <c r="B3696" s="50">
        <f t="shared" ca="1" si="115"/>
        <v>-81.445083796570884</v>
      </c>
    </row>
    <row r="3697" spans="1:2" x14ac:dyDescent="0.2">
      <c r="A3697" s="57">
        <f t="shared" ca="1" si="114"/>
        <v>182750</v>
      </c>
      <c r="B3697" s="50">
        <f t="shared" ca="1" si="115"/>
        <v>-81.541632886733609</v>
      </c>
    </row>
    <row r="3698" spans="1:2" x14ac:dyDescent="0.2">
      <c r="A3698" s="57">
        <f t="shared" ca="1" si="114"/>
        <v>182800</v>
      </c>
      <c r="B3698" s="50">
        <f t="shared" ca="1" si="115"/>
        <v>-81.639265665327017</v>
      </c>
    </row>
    <row r="3699" spans="1:2" x14ac:dyDescent="0.2">
      <c r="A3699" s="57">
        <f t="shared" ca="1" si="114"/>
        <v>182850</v>
      </c>
      <c r="B3699" s="50">
        <f t="shared" ca="1" si="115"/>
        <v>-81.738002641701456</v>
      </c>
    </row>
    <row r="3700" spans="1:2" x14ac:dyDescent="0.2">
      <c r="A3700" s="57">
        <f t="shared" ca="1" si="114"/>
        <v>182900</v>
      </c>
      <c r="B3700" s="50">
        <f t="shared" ca="1" si="115"/>
        <v>-81.837864994025026</v>
      </c>
    </row>
    <row r="3701" spans="1:2" x14ac:dyDescent="0.2">
      <c r="A3701" s="57">
        <f t="shared" ca="1" si="114"/>
        <v>182950</v>
      </c>
      <c r="B3701" s="50">
        <f t="shared" ca="1" si="115"/>
        <v>-81.938874598472907</v>
      </c>
    </row>
    <row r="3702" spans="1:2" x14ac:dyDescent="0.2">
      <c r="A3702" s="57">
        <f t="shared" ca="1" si="114"/>
        <v>183000</v>
      </c>
      <c r="B3702" s="50">
        <f t="shared" ca="1" si="115"/>
        <v>-82.041054060029452</v>
      </c>
    </row>
    <row r="3703" spans="1:2" x14ac:dyDescent="0.2">
      <c r="A3703" s="57">
        <f t="shared" ca="1" si="114"/>
        <v>183050</v>
      </c>
      <c r="B3703" s="50">
        <f t="shared" ca="1" si="115"/>
        <v>-82.144426745010776</v>
      </c>
    </row>
    <row r="3704" spans="1:2" x14ac:dyDescent="0.2">
      <c r="A3704" s="57">
        <f t="shared" ca="1" si="114"/>
        <v>183100</v>
      </c>
      <c r="B3704" s="50">
        <f t="shared" ca="1" si="115"/>
        <v>-82.249016815426543</v>
      </c>
    </row>
    <row r="3705" spans="1:2" x14ac:dyDescent="0.2">
      <c r="A3705" s="57">
        <f t="shared" ca="1" si="114"/>
        <v>183150</v>
      </c>
      <c r="B3705" s="50">
        <f t="shared" ca="1" si="115"/>
        <v>-82.354849265303869</v>
      </c>
    </row>
    <row r="3706" spans="1:2" x14ac:dyDescent="0.2">
      <c r="A3706" s="57">
        <f t="shared" ca="1" si="114"/>
        <v>183200</v>
      </c>
      <c r="B3706" s="50">
        <f t="shared" ca="1" si="115"/>
        <v>-82.461949959113383</v>
      </c>
    </row>
    <row r="3707" spans="1:2" x14ac:dyDescent="0.2">
      <c r="A3707" s="57">
        <f t="shared" ca="1" si="114"/>
        <v>183250</v>
      </c>
      <c r="B3707" s="50">
        <f t="shared" ca="1" si="115"/>
        <v>-82.570345672440823</v>
      </c>
    </row>
    <row r="3708" spans="1:2" x14ac:dyDescent="0.2">
      <c r="A3708" s="57">
        <f t="shared" ca="1" si="114"/>
        <v>183300</v>
      </c>
      <c r="B3708" s="50">
        <f t="shared" ca="1" si="115"/>
        <v>-82.680064135067283</v>
      </c>
    </row>
    <row r="3709" spans="1:2" x14ac:dyDescent="0.2">
      <c r="A3709" s="57">
        <f t="shared" ca="1" si="114"/>
        <v>183350</v>
      </c>
      <c r="B3709" s="50">
        <f t="shared" ca="1" si="115"/>
        <v>-82.79113407662841</v>
      </c>
    </row>
    <row r="3710" spans="1:2" x14ac:dyDescent="0.2">
      <c r="A3710" s="57">
        <f t="shared" ca="1" si="114"/>
        <v>183400</v>
      </c>
      <c r="B3710" s="50">
        <f t="shared" ca="1" si="115"/>
        <v>-82.903585275041891</v>
      </c>
    </row>
    <row r="3711" spans="1:2" x14ac:dyDescent="0.2">
      <c r="A3711" s="57">
        <f t="shared" ca="1" si="114"/>
        <v>183450</v>
      </c>
      <c r="B3711" s="50">
        <f t="shared" ca="1" si="115"/>
        <v>-83.01744860790636</v>
      </c>
    </row>
    <row r="3712" spans="1:2" x14ac:dyDescent="0.2">
      <c r="A3712" s="57">
        <f t="shared" ca="1" si="114"/>
        <v>183500</v>
      </c>
      <c r="B3712" s="50">
        <f t="shared" ca="1" si="115"/>
        <v>-83.132756107093428</v>
      </c>
    </row>
    <row r="3713" spans="1:2" x14ac:dyDescent="0.2">
      <c r="A3713" s="57">
        <f t="shared" ca="1" si="114"/>
        <v>183550</v>
      </c>
      <c r="B3713" s="50">
        <f t="shared" ca="1" si="115"/>
        <v>-83.249541016772937</v>
      </c>
    </row>
    <row r="3714" spans="1:2" x14ac:dyDescent="0.2">
      <c r="A3714" s="57">
        <f t="shared" ca="1" si="114"/>
        <v>183600</v>
      </c>
      <c r="B3714" s="50">
        <f t="shared" ca="1" si="115"/>
        <v>-83.367837855136017</v>
      </c>
    </row>
    <row r="3715" spans="1:2" x14ac:dyDescent="0.2">
      <c r="A3715" s="57">
        <f t="shared" ca="1" si="114"/>
        <v>183650</v>
      </c>
      <c r="B3715" s="50">
        <f t="shared" ca="1" si="115"/>
        <v>-83.487682480099011</v>
      </c>
    </row>
    <row r="3716" spans="1:2" x14ac:dyDescent="0.2">
      <c r="A3716" s="57">
        <f t="shared" ca="1" si="114"/>
        <v>183700</v>
      </c>
      <c r="B3716" s="50">
        <f t="shared" ca="1" si="115"/>
        <v>-83.609112159304686</v>
      </c>
    </row>
    <row r="3717" spans="1:2" x14ac:dyDescent="0.2">
      <c r="A3717" s="57">
        <f t="shared" ca="1" si="114"/>
        <v>183750</v>
      </c>
      <c r="B3717" s="50">
        <f t="shared" ca="1" si="115"/>
        <v>-83.732165644757558</v>
      </c>
    </row>
    <row r="3718" spans="1:2" x14ac:dyDescent="0.2">
      <c r="A3718" s="57">
        <f t="shared" ca="1" si="114"/>
        <v>183800</v>
      </c>
      <c r="B3718" s="50">
        <f t="shared" ca="1" si="115"/>
        <v>-83.856883252471079</v>
      </c>
    </row>
    <row r="3719" spans="1:2" x14ac:dyDescent="0.2">
      <c r="A3719" s="57">
        <f t="shared" ca="1" si="114"/>
        <v>183850</v>
      </c>
      <c r="B3719" s="50">
        <f t="shared" ca="1" si="115"/>
        <v>-83.983306947531986</v>
      </c>
    </row>
    <row r="3720" spans="1:2" x14ac:dyDescent="0.2">
      <c r="A3720" s="57">
        <f t="shared" ca="1" si="114"/>
        <v>183900</v>
      </c>
      <c r="B3720" s="50">
        <f t="shared" ca="1" si="115"/>
        <v>-84.1114804350333</v>
      </c>
    </row>
    <row r="3721" spans="1:2" x14ac:dyDescent="0.2">
      <c r="A3721" s="57">
        <f t="shared" ca="1" si="114"/>
        <v>183950</v>
      </c>
      <c r="B3721" s="50">
        <f t="shared" ca="1" si="115"/>
        <v>-84.241449257366384</v>
      </c>
    </row>
    <row r="3722" spans="1:2" x14ac:dyDescent="0.2">
      <c r="A3722" s="57">
        <f t="shared" ca="1" si="114"/>
        <v>184000</v>
      </c>
      <c r="B3722" s="50">
        <f t="shared" ca="1" si="115"/>
        <v>-84.3732608984146</v>
      </c>
    </row>
    <row r="3723" spans="1:2" x14ac:dyDescent="0.2">
      <c r="A3723" s="57">
        <f t="shared" ca="1" si="114"/>
        <v>184050</v>
      </c>
      <c r="B3723" s="50">
        <f t="shared" ca="1" si="115"/>
        <v>-84.50696489524303</v>
      </c>
    </row>
    <row r="3724" spans="1:2" x14ac:dyDescent="0.2">
      <c r="A3724" s="57">
        <f t="shared" ca="1" si="114"/>
        <v>184100</v>
      </c>
      <c r="B3724" s="50">
        <f t="shared" ca="1" si="115"/>
        <v>-84.642612957943228</v>
      </c>
    </row>
    <row r="3725" spans="1:2" x14ac:dyDescent="0.2">
      <c r="A3725" s="57">
        <f t="shared" ca="1" si="114"/>
        <v>184150</v>
      </c>
      <c r="B3725" s="50">
        <f t="shared" ca="1" si="115"/>
        <v>-84.780259098354676</v>
      </c>
    </row>
    <row r="3726" spans="1:2" x14ac:dyDescent="0.2">
      <c r="A3726" s="57">
        <f t="shared" ca="1" si="114"/>
        <v>184200</v>
      </c>
      <c r="B3726" s="50">
        <f t="shared" ca="1" si="115"/>
        <v>-84.919959768468146</v>
      </c>
    </row>
    <row r="3727" spans="1:2" x14ac:dyDescent="0.2">
      <c r="A3727" s="57">
        <f t="shared" ca="1" si="114"/>
        <v>184250</v>
      </c>
      <c r="B3727" s="50">
        <f t="shared" ca="1" si="115"/>
        <v>-85.061774009393346</v>
      </c>
    </row>
    <row r="3728" spans="1:2" x14ac:dyDescent="0.2">
      <c r="A3728" s="57">
        <f t="shared" ca="1" si="114"/>
        <v>184300</v>
      </c>
      <c r="B3728" s="50">
        <f t="shared" ca="1" si="115"/>
        <v>-85.205763611877941</v>
      </c>
    </row>
    <row r="3729" spans="1:2" x14ac:dyDescent="0.2">
      <c r="A3729" s="57">
        <f t="shared" ca="1" si="114"/>
        <v>184350</v>
      </c>
      <c r="B3729" s="50">
        <f t="shared" ca="1" si="115"/>
        <v>-85.351993289466193</v>
      </c>
    </row>
    <row r="3730" spans="1:2" x14ac:dyDescent="0.2">
      <c r="A3730" s="57">
        <f t="shared" ca="1" si="114"/>
        <v>184400</v>
      </c>
      <c r="B3730" s="50">
        <f t="shared" ca="1" si="115"/>
        <v>-85.500530865513099</v>
      </c>
    </row>
    <row r="3731" spans="1:2" x14ac:dyDescent="0.2">
      <c r="A3731" s="57">
        <f t="shared" ca="1" si="114"/>
        <v>184450</v>
      </c>
      <c r="B3731" s="50">
        <f t="shared" ca="1" si="115"/>
        <v>-85.651447475404836</v>
      </c>
    </row>
    <row r="3732" spans="1:2" x14ac:dyDescent="0.2">
      <c r="A3732" s="57">
        <f t="shared" ca="1" si="114"/>
        <v>184500</v>
      </c>
      <c r="B3732" s="50">
        <f t="shared" ca="1" si="115"/>
        <v>-85.804817785494379</v>
      </c>
    </row>
    <row r="3733" spans="1:2" x14ac:dyDescent="0.2">
      <c r="A3733" s="57">
        <f t="shared" ca="1" si="114"/>
        <v>184550</v>
      </c>
      <c r="B3733" s="50">
        <f t="shared" ca="1" si="115"/>
        <v>-85.96072023043692</v>
      </c>
    </row>
    <row r="3734" spans="1:2" x14ac:dyDescent="0.2">
      <c r="A3734" s="57">
        <f t="shared" ca="1" si="114"/>
        <v>184600</v>
      </c>
      <c r="B3734" s="50">
        <f t="shared" ca="1" si="115"/>
        <v>-86.119237270814978</v>
      </c>
    </row>
    <row r="3735" spans="1:2" x14ac:dyDescent="0.2">
      <c r="A3735" s="57">
        <f t="shared" ca="1" si="114"/>
        <v>184650</v>
      </c>
      <c r="B3735" s="50">
        <f t="shared" ca="1" si="115"/>
        <v>-86.280455673167381</v>
      </c>
    </row>
    <row r="3736" spans="1:2" x14ac:dyDescent="0.2">
      <c r="A3736" s="57">
        <f t="shared" ca="1" si="114"/>
        <v>184700</v>
      </c>
      <c r="B3736" s="50">
        <f t="shared" ca="1" si="115"/>
        <v>-86.444466814805082</v>
      </c>
    </row>
    <row r="3737" spans="1:2" x14ac:dyDescent="0.2">
      <c r="A3737" s="57">
        <f t="shared" ca="1" si="114"/>
        <v>184750</v>
      </c>
      <c r="B3737" s="50">
        <f t="shared" ca="1" si="115"/>
        <v>-86.611367016091407</v>
      </c>
    </row>
    <row r="3738" spans="1:2" x14ac:dyDescent="0.2">
      <c r="A3738" s="57">
        <f t="shared" ca="1" si="114"/>
        <v>184800</v>
      </c>
      <c r="B3738" s="50">
        <f t="shared" ca="1" si="115"/>
        <v>-86.781257903212875</v>
      </c>
    </row>
    <row r="3739" spans="1:2" x14ac:dyDescent="0.2">
      <c r="A3739" s="57">
        <f t="shared" ca="1" si="114"/>
        <v>184850</v>
      </c>
      <c r="B3739" s="50">
        <f t="shared" ca="1" si="115"/>
        <v>-86.954246804858002</v>
      </c>
    </row>
    <row r="3740" spans="1:2" x14ac:dyDescent="0.2">
      <c r="A3740" s="57">
        <f t="shared" ca="1" si="114"/>
        <v>184900</v>
      </c>
      <c r="B3740" s="50">
        <f t="shared" ca="1" si="115"/>
        <v>-87.130447186684222</v>
      </c>
    </row>
    <row r="3741" spans="1:2" x14ac:dyDescent="0.2">
      <c r="A3741" s="57">
        <f t="shared" ca="1" si="114"/>
        <v>184950</v>
      </c>
      <c r="B3741" s="50">
        <f t="shared" ca="1" si="115"/>
        <v>-87.309979127971502</v>
      </c>
    </row>
    <row r="3742" spans="1:2" x14ac:dyDescent="0.2">
      <c r="A3742" s="57">
        <f t="shared" ca="1" si="114"/>
        <v>185000</v>
      </c>
      <c r="B3742" s="50">
        <f t="shared" ca="1" si="115"/>
        <v>-87.492969845480232</v>
      </c>
    </row>
    <row r="3743" spans="1:2" x14ac:dyDescent="0.2">
      <c r="A3743" s="57">
        <f t="shared" ca="1" si="114"/>
        <v>185050</v>
      </c>
      <c r="B3743" s="50">
        <f t="shared" ca="1" si="115"/>
        <v>-87.679554270233552</v>
      </c>
    </row>
    <row r="3744" spans="1:2" x14ac:dyDescent="0.2">
      <c r="A3744" s="57">
        <f t="shared" ca="1" si="114"/>
        <v>185100</v>
      </c>
      <c r="B3744" s="50">
        <f t="shared" ca="1" si="115"/>
        <v>-87.869875683775064</v>
      </c>
    </row>
    <row r="3745" spans="1:2" x14ac:dyDescent="0.2">
      <c r="A3745" s="57">
        <f t="shared" ca="1" si="114"/>
        <v>185150</v>
      </c>
      <c r="B3745" s="50">
        <f t="shared" ca="1" si="115"/>
        <v>-88.06408642141389</v>
      </c>
    </row>
    <row r="3746" spans="1:2" x14ac:dyDescent="0.2">
      <c r="A3746" s="57">
        <f t="shared" ca="1" si="114"/>
        <v>185200</v>
      </c>
      <c r="B3746" s="50">
        <f t="shared" ca="1" si="115"/>
        <v>-88.262348651105569</v>
      </c>
    </row>
    <row r="3747" spans="1:2" x14ac:dyDescent="0.2">
      <c r="A3747" s="57">
        <f t="shared" ca="1" si="114"/>
        <v>185250</v>
      </c>
      <c r="B3747" s="50">
        <f t="shared" ca="1" si="115"/>
        <v>-88.464835237944342</v>
      </c>
    </row>
    <row r="3748" spans="1:2" x14ac:dyDescent="0.2">
      <c r="A3748" s="57">
        <f t="shared" ca="1" si="114"/>
        <v>185300</v>
      </c>
      <c r="B3748" s="50">
        <f t="shared" ca="1" si="115"/>
        <v>-88.671730705811299</v>
      </c>
    </row>
    <row r="3749" spans="1:2" x14ac:dyDescent="0.2">
      <c r="A3749" s="57">
        <f t="shared" ca="1" si="114"/>
        <v>185350</v>
      </c>
      <c r="B3749" s="50">
        <f t="shared" ca="1" si="115"/>
        <v>-88.883232309586205</v>
      </c>
    </row>
    <row r="3750" spans="1:2" x14ac:dyDescent="0.2">
      <c r="A3750" s="57">
        <f t="shared" ca="1" si="114"/>
        <v>185400</v>
      </c>
      <c r="B3750" s="50">
        <f t="shared" ca="1" si="115"/>
        <v>-89.099551233535209</v>
      </c>
    </row>
    <row r="3751" spans="1:2" x14ac:dyDescent="0.2">
      <c r="A3751" s="57">
        <f t="shared" ca="1" si="114"/>
        <v>185450</v>
      </c>
      <c r="B3751" s="50">
        <f t="shared" ca="1" si="115"/>
        <v>-89.320913934120924</v>
      </c>
    </row>
    <row r="3752" spans="1:2" x14ac:dyDescent="0.2">
      <c r="A3752" s="57">
        <f t="shared" ca="1" si="114"/>
        <v>185500</v>
      </c>
      <c r="B3752" s="50">
        <f t="shared" ca="1" si="115"/>
        <v>-89.547563648640832</v>
      </c>
    </row>
    <row r="3753" spans="1:2" x14ac:dyDescent="0.2">
      <c r="A3753" s="57">
        <f t="shared" ca="1" si="114"/>
        <v>185550</v>
      </c>
      <c r="B3753" s="50">
        <f t="shared" ca="1" si="115"/>
        <v>-89.779762094890799</v>
      </c>
    </row>
    <row r="3754" spans="1:2" x14ac:dyDescent="0.2">
      <c r="A3754" s="57">
        <f t="shared" ca="1" si="114"/>
        <v>185600</v>
      </c>
      <c r="B3754" s="50">
        <f t="shared" ca="1" si="115"/>
        <v>-90.017791391632315</v>
      </c>
    </row>
    <row r="3755" spans="1:2" x14ac:dyDescent="0.2">
      <c r="A3755" s="57">
        <f t="shared" ref="A3755:A3818" ca="1" si="116">OFFSET(A3755,-1,0)+f_stop/5000</f>
        <v>185650</v>
      </c>
      <c r="B3755" s="50">
        <f t="shared" ref="B3755:B3818" ca="1" si="117">20*LOG(ABS(   (1/f_dec*SIN(f_dec*$A3755/Fm*PI())/SIN($A3755/Fm*PI()))^(order-2) * (1/f_dec2*SIN(f_dec2*$A3755/Fm*PI())/SIN($A3755/Fm*PI())) *  (1/(f_dec*n_avg)*SIN((f_dec*n_avg)*$A3755/Fm*PI())/SIN($A3755/Fm*PI()))    ))</f>
        <v>-90.261956235210747</v>
      </c>
    </row>
    <row r="3756" spans="1:2" x14ac:dyDescent="0.2">
      <c r="A3756" s="57">
        <f t="shared" ca="1" si="116"/>
        <v>185700</v>
      </c>
      <c r="B3756" s="50">
        <f t="shared" ca="1" si="117"/>
        <v>-90.512586374442037</v>
      </c>
    </row>
    <row r="3757" spans="1:2" x14ac:dyDescent="0.2">
      <c r="A3757" s="57">
        <f t="shared" ca="1" si="116"/>
        <v>185750</v>
      </c>
      <c r="B3757" s="50">
        <f t="shared" ca="1" si="117"/>
        <v>-90.77003943420921</v>
      </c>
    </row>
    <row r="3758" spans="1:2" x14ac:dyDescent="0.2">
      <c r="A3758" s="57">
        <f t="shared" ca="1" si="116"/>
        <v>185800</v>
      </c>
      <c r="B3758" s="50">
        <f t="shared" ca="1" si="117"/>
        <v>-91.034704148431985</v>
      </c>
    </row>
    <row r="3759" spans="1:2" x14ac:dyDescent="0.2">
      <c r="A3759" s="57">
        <f t="shared" ca="1" si="116"/>
        <v>185850</v>
      </c>
      <c r="B3759" s="50">
        <f t="shared" ca="1" si="117"/>
        <v>-91.307004075773861</v>
      </c>
    </row>
    <row r="3760" spans="1:2" x14ac:dyDescent="0.2">
      <c r="A3760" s="57">
        <f t="shared" ca="1" si="116"/>
        <v>185900</v>
      </c>
      <c r="B3760" s="50">
        <f t="shared" ca="1" si="117"/>
        <v>-91.587401887245491</v>
      </c>
    </row>
    <row r="3761" spans="1:2" x14ac:dyDescent="0.2">
      <c r="A3761" s="57">
        <f t="shared" ca="1" si="116"/>
        <v>185950</v>
      </c>
      <c r="B3761" s="50">
        <f t="shared" ca="1" si="117"/>
        <v>-91.876404334701064</v>
      </c>
    </row>
    <row r="3762" spans="1:2" x14ac:dyDescent="0.2">
      <c r="A3762" s="57">
        <f t="shared" ca="1" si="116"/>
        <v>186000</v>
      </c>
      <c r="B3762" s="50">
        <f t="shared" ca="1" si="117"/>
        <v>-92.174568034247088</v>
      </c>
    </row>
    <row r="3763" spans="1:2" x14ac:dyDescent="0.2">
      <c r="A3763" s="57">
        <f t="shared" ca="1" si="116"/>
        <v>186050</v>
      </c>
      <c r="B3763" s="50">
        <f t="shared" ca="1" si="117"/>
        <v>-92.482506230412213</v>
      </c>
    </row>
    <row r="3764" spans="1:2" x14ac:dyDescent="0.2">
      <c r="A3764" s="57">
        <f t="shared" ca="1" si="116"/>
        <v>186100</v>
      </c>
      <c r="B3764" s="50">
        <f t="shared" ca="1" si="117"/>
        <v>-92.800896747685044</v>
      </c>
    </row>
    <row r="3765" spans="1:2" x14ac:dyDescent="0.2">
      <c r="A3765" s="57">
        <f t="shared" ca="1" si="116"/>
        <v>186150</v>
      </c>
      <c r="B3765" s="50">
        <f t="shared" ca="1" si="117"/>
        <v>-93.130491388669412</v>
      </c>
    </row>
    <row r="3766" spans="1:2" x14ac:dyDescent="0.2">
      <c r="A3766" s="57">
        <f t="shared" ca="1" si="116"/>
        <v>186200</v>
      </c>
      <c r="B3766" s="50">
        <f t="shared" ca="1" si="117"/>
        <v>-93.4721271066296</v>
      </c>
    </row>
    <row r="3767" spans="1:2" x14ac:dyDescent="0.2">
      <c r="A3767" s="57">
        <f t="shared" ca="1" si="116"/>
        <v>186250</v>
      </c>
      <c r="B3767" s="50">
        <f t="shared" ca="1" si="117"/>
        <v>-93.826739370277608</v>
      </c>
    </row>
    <row r="3768" spans="1:2" x14ac:dyDescent="0.2">
      <c r="A3768" s="57">
        <f t="shared" ca="1" si="116"/>
        <v>186300</v>
      </c>
      <c r="B3768" s="50">
        <f t="shared" ca="1" si="117"/>
        <v>-94.195378258132138</v>
      </c>
    </row>
    <row r="3769" spans="1:2" x14ac:dyDescent="0.2">
      <c r="A3769" s="57">
        <f t="shared" ca="1" si="116"/>
        <v>186350</v>
      </c>
      <c r="B3769" s="50">
        <f t="shared" ca="1" si="117"/>
        <v>-94.579227980030396</v>
      </c>
    </row>
    <row r="3770" spans="1:2" x14ac:dyDescent="0.2">
      <c r="A3770" s="57">
        <f t="shared" ca="1" si="116"/>
        <v>186400</v>
      </c>
      <c r="B3770" s="50">
        <f t="shared" ca="1" si="117"/>
        <v>-94.979630740624813</v>
      </c>
    </row>
    <row r="3771" spans="1:2" x14ac:dyDescent="0.2">
      <c r="A3771" s="57">
        <f t="shared" ca="1" si="116"/>
        <v>186450</v>
      </c>
      <c r="B3771" s="50">
        <f t="shared" ca="1" si="117"/>
        <v>-95.398116157940819</v>
      </c>
    </row>
    <row r="3772" spans="1:2" x14ac:dyDescent="0.2">
      <c r="A3772" s="57">
        <f t="shared" ca="1" si="116"/>
        <v>186500</v>
      </c>
      <c r="B3772" s="50">
        <f t="shared" ca="1" si="117"/>
        <v>-95.836437864845166</v>
      </c>
    </row>
    <row r="3773" spans="1:2" x14ac:dyDescent="0.2">
      <c r="A3773" s="57">
        <f t="shared" ca="1" si="116"/>
        <v>186550</v>
      </c>
      <c r="B3773" s="50">
        <f t="shared" ca="1" si="117"/>
        <v>-96.296619506518297</v>
      </c>
    </row>
    <row r="3774" spans="1:2" x14ac:dyDescent="0.2">
      <c r="A3774" s="57">
        <f t="shared" ca="1" si="116"/>
        <v>186600</v>
      </c>
      <c r="B3774" s="50">
        <f t="shared" ca="1" si="117"/>
        <v>-96.781013185786961</v>
      </c>
    </row>
    <row r="3775" spans="1:2" x14ac:dyDescent="0.2">
      <c r="A3775" s="57">
        <f t="shared" ca="1" si="116"/>
        <v>186650</v>
      </c>
      <c r="B3775" s="50">
        <f t="shared" ca="1" si="117"/>
        <v>-97.292374631174397</v>
      </c>
    </row>
    <row r="3776" spans="1:2" x14ac:dyDescent="0.2">
      <c r="A3776" s="57">
        <f t="shared" ca="1" si="116"/>
        <v>186700</v>
      </c>
      <c r="B3776" s="50">
        <f t="shared" ca="1" si="117"/>
        <v>-97.833961179789128</v>
      </c>
    </row>
    <row r="3777" spans="1:2" x14ac:dyDescent="0.2">
      <c r="A3777" s="57">
        <f t="shared" ca="1" si="116"/>
        <v>186750</v>
      </c>
      <c r="B3777" s="50">
        <f t="shared" ca="1" si="117"/>
        <v>-98.409661424811631</v>
      </c>
    </row>
    <row r="3778" spans="1:2" x14ac:dyDescent="0.2">
      <c r="A3778" s="57">
        <f t="shared" ca="1" si="116"/>
        <v>186800</v>
      </c>
      <c r="B3778" s="50">
        <f t="shared" ca="1" si="117"/>
        <v>-99.024169660688159</v>
      </c>
    </row>
    <row r="3779" spans="1:2" x14ac:dyDescent="0.2">
      <c r="A3779" s="57">
        <f t="shared" ca="1" si="116"/>
        <v>186850</v>
      </c>
      <c r="B3779" s="50">
        <f t="shared" ca="1" si="117"/>
        <v>-99.683225089108717</v>
      </c>
    </row>
    <row r="3780" spans="1:2" x14ac:dyDescent="0.2">
      <c r="A3780" s="57">
        <f t="shared" ca="1" si="116"/>
        <v>186900</v>
      </c>
      <c r="B3780" s="50">
        <f t="shared" ca="1" si="117"/>
        <v>-100.39394696619607</v>
      </c>
    </row>
    <row r="3781" spans="1:2" x14ac:dyDescent="0.2">
      <c r="A3781" s="57">
        <f t="shared" ca="1" si="116"/>
        <v>186950</v>
      </c>
      <c r="B3781" s="50">
        <f t="shared" ca="1" si="117"/>
        <v>-101.16531592593589</v>
      </c>
    </row>
    <row r="3782" spans="1:2" x14ac:dyDescent="0.2">
      <c r="A3782" s="57">
        <f t="shared" ca="1" si="116"/>
        <v>187000</v>
      </c>
      <c r="B3782" s="50">
        <f t="shared" ca="1" si="117"/>
        <v>-102.00888536112993</v>
      </c>
    </row>
    <row r="3783" spans="1:2" x14ac:dyDescent="0.2">
      <c r="A3783" s="57">
        <f t="shared" ca="1" si="116"/>
        <v>187050</v>
      </c>
      <c r="B3783" s="50">
        <f t="shared" ca="1" si="117"/>
        <v>-102.93986889537257</v>
      </c>
    </row>
    <row r="3784" spans="1:2" x14ac:dyDescent="0.2">
      <c r="A3784" s="57">
        <f t="shared" ca="1" si="116"/>
        <v>187100</v>
      </c>
      <c r="B3784" s="50">
        <f t="shared" ca="1" si="117"/>
        <v>-103.97887106015916</v>
      </c>
    </row>
    <row r="3785" spans="1:2" x14ac:dyDescent="0.2">
      <c r="A3785" s="57">
        <f t="shared" ca="1" si="116"/>
        <v>187150</v>
      </c>
      <c r="B3785" s="50">
        <f t="shared" ca="1" si="117"/>
        <v>-105.15477971106522</v>
      </c>
    </row>
    <row r="3786" spans="1:2" x14ac:dyDescent="0.2">
      <c r="A3786" s="57">
        <f t="shared" ca="1" si="116"/>
        <v>187200</v>
      </c>
      <c r="B3786" s="50">
        <f t="shared" ca="1" si="117"/>
        <v>-106.50990321413481</v>
      </c>
    </row>
    <row r="3787" spans="1:2" x14ac:dyDescent="0.2">
      <c r="A3787" s="57">
        <f t="shared" ca="1" si="116"/>
        <v>187250</v>
      </c>
      <c r="B3787" s="50">
        <f t="shared" ca="1" si="117"/>
        <v>-108.10983384913209</v>
      </c>
    </row>
    <row r="3788" spans="1:2" x14ac:dyDescent="0.2">
      <c r="A3788" s="57">
        <f t="shared" ca="1" si="116"/>
        <v>187300</v>
      </c>
      <c r="B3788" s="50">
        <f t="shared" ca="1" si="117"/>
        <v>-110.06445783229624</v>
      </c>
    </row>
    <row r="3789" spans="1:2" x14ac:dyDescent="0.2">
      <c r="A3789" s="57">
        <f t="shared" ca="1" si="116"/>
        <v>187350</v>
      </c>
      <c r="B3789" s="50">
        <f t="shared" ca="1" si="117"/>
        <v>-112.57977430268831</v>
      </c>
    </row>
    <row r="3790" spans="1:2" x14ac:dyDescent="0.2">
      <c r="A3790" s="57">
        <f t="shared" ca="1" si="116"/>
        <v>187400</v>
      </c>
      <c r="B3790" s="50">
        <f t="shared" ca="1" si="117"/>
        <v>-116.11825924440174</v>
      </c>
    </row>
    <row r="3791" spans="1:2" x14ac:dyDescent="0.2">
      <c r="A3791" s="57">
        <f t="shared" ca="1" si="116"/>
        <v>187450</v>
      </c>
      <c r="B3791" s="50">
        <f t="shared" ca="1" si="117"/>
        <v>-122.1556369486912</v>
      </c>
    </row>
    <row r="3792" spans="1:2" x14ac:dyDescent="0.2">
      <c r="A3792" s="57">
        <f t="shared" ca="1" si="116"/>
        <v>187500</v>
      </c>
      <c r="B3792" s="50">
        <f t="shared" ca="1" si="117"/>
        <v>-378.87113054532955</v>
      </c>
    </row>
    <row r="3793" spans="1:2" x14ac:dyDescent="0.2">
      <c r="A3793" s="57">
        <f t="shared" ca="1" si="116"/>
        <v>187550</v>
      </c>
      <c r="B3793" s="50">
        <f t="shared" ca="1" si="117"/>
        <v>-122.18954665857746</v>
      </c>
    </row>
    <row r="3794" spans="1:2" x14ac:dyDescent="0.2">
      <c r="A3794" s="57">
        <f t="shared" ca="1" si="116"/>
        <v>187600</v>
      </c>
      <c r="B3794" s="50">
        <f t="shared" ca="1" si="117"/>
        <v>-116.18607868470086</v>
      </c>
    </row>
    <row r="3795" spans="1:2" x14ac:dyDescent="0.2">
      <c r="A3795" s="57">
        <f t="shared" ca="1" si="116"/>
        <v>187650</v>
      </c>
      <c r="B3795" s="50">
        <f t="shared" ca="1" si="117"/>
        <v>-112.68150351446216</v>
      </c>
    </row>
    <row r="3796" spans="1:2" x14ac:dyDescent="0.2">
      <c r="A3796" s="57">
        <f t="shared" ca="1" si="116"/>
        <v>187700</v>
      </c>
      <c r="B3796" s="50">
        <f t="shared" ca="1" si="117"/>
        <v>-110.20009687713687</v>
      </c>
    </row>
    <row r="3797" spans="1:2" x14ac:dyDescent="0.2">
      <c r="A3797" s="57">
        <f t="shared" ca="1" si="116"/>
        <v>187750</v>
      </c>
      <c r="B3797" s="50">
        <f t="shared" ca="1" si="117"/>
        <v>-108.27938280916266</v>
      </c>
    </row>
    <row r="3798" spans="1:2" x14ac:dyDescent="0.2">
      <c r="A3798" s="57">
        <f t="shared" ca="1" si="116"/>
        <v>187800</v>
      </c>
      <c r="B3798" s="50">
        <f t="shared" ca="1" si="117"/>
        <v>-106.71336219201031</v>
      </c>
    </row>
    <row r="3799" spans="1:2" x14ac:dyDescent="0.2">
      <c r="A3799" s="57">
        <f t="shared" ca="1" si="116"/>
        <v>187850</v>
      </c>
      <c r="B3799" s="50">
        <f t="shared" ca="1" si="117"/>
        <v>-105.39214882997312</v>
      </c>
    </row>
    <row r="3800" spans="1:2" x14ac:dyDescent="0.2">
      <c r="A3800" s="57">
        <f t="shared" ca="1" si="116"/>
        <v>187900</v>
      </c>
      <c r="B3800" s="50">
        <f t="shared" ca="1" si="117"/>
        <v>-104.25015046382026</v>
      </c>
    </row>
    <row r="3801" spans="1:2" x14ac:dyDescent="0.2">
      <c r="A3801" s="57">
        <f t="shared" ca="1" si="116"/>
        <v>187950</v>
      </c>
      <c r="B3801" s="50">
        <f t="shared" ca="1" si="117"/>
        <v>-103.24505874804194</v>
      </c>
    </row>
    <row r="3802" spans="1:2" x14ac:dyDescent="0.2">
      <c r="A3802" s="57">
        <f t="shared" ca="1" si="116"/>
        <v>188000</v>
      </c>
      <c r="B3802" s="50">
        <f t="shared" ca="1" si="117"/>
        <v>-102.34798584759812</v>
      </c>
    </row>
    <row r="3803" spans="1:2" x14ac:dyDescent="0.2">
      <c r="A3803" s="57">
        <f t="shared" ca="1" si="116"/>
        <v>188050</v>
      </c>
      <c r="B3803" s="50">
        <f t="shared" ca="1" si="117"/>
        <v>-101.53832725153012</v>
      </c>
    </row>
    <row r="3804" spans="1:2" x14ac:dyDescent="0.2">
      <c r="A3804" s="57">
        <f t="shared" ca="1" si="116"/>
        <v>188100</v>
      </c>
      <c r="B3804" s="50">
        <f t="shared" ca="1" si="117"/>
        <v>-100.80086935678165</v>
      </c>
    </row>
    <row r="3805" spans="1:2" x14ac:dyDescent="0.2">
      <c r="A3805" s="57">
        <f t="shared" ca="1" si="116"/>
        <v>188150</v>
      </c>
      <c r="B3805" s="50">
        <f t="shared" ca="1" si="117"/>
        <v>-100.12405879109052</v>
      </c>
    </row>
    <row r="3806" spans="1:2" x14ac:dyDescent="0.2">
      <c r="A3806" s="57">
        <f t="shared" ca="1" si="116"/>
        <v>188200</v>
      </c>
      <c r="B3806" s="50">
        <f t="shared" ca="1" si="117"/>
        <v>-99.498914941012359</v>
      </c>
    </row>
    <row r="3807" spans="1:2" x14ac:dyDescent="0.2">
      <c r="A3807" s="57">
        <f t="shared" ca="1" si="116"/>
        <v>188250</v>
      </c>
      <c r="B3807" s="50">
        <f t="shared" ca="1" si="117"/>
        <v>-98.918318570967386</v>
      </c>
    </row>
    <row r="3808" spans="1:2" x14ac:dyDescent="0.2">
      <c r="A3808" s="57">
        <f t="shared" ca="1" si="116"/>
        <v>188300</v>
      </c>
      <c r="B3808" s="50">
        <f t="shared" ca="1" si="117"/>
        <v>-98.376530499810727</v>
      </c>
    </row>
    <row r="3809" spans="1:2" x14ac:dyDescent="0.2">
      <c r="A3809" s="57">
        <f t="shared" ca="1" si="116"/>
        <v>188350</v>
      </c>
      <c r="B3809" s="50">
        <f t="shared" ca="1" si="117"/>
        <v>-97.868856453643133</v>
      </c>
    </row>
    <row r="3810" spans="1:2" x14ac:dyDescent="0.2">
      <c r="A3810" s="57">
        <f t="shared" ca="1" si="116"/>
        <v>188400</v>
      </c>
      <c r="B3810" s="50">
        <f t="shared" ca="1" si="117"/>
        <v>-97.391407859833592</v>
      </c>
    </row>
    <row r="3811" spans="1:2" x14ac:dyDescent="0.2">
      <c r="A3811" s="57">
        <f t="shared" ca="1" si="116"/>
        <v>188450</v>
      </c>
      <c r="B3811" s="50">
        <f t="shared" ca="1" si="117"/>
        <v>-96.940927401825107</v>
      </c>
    </row>
    <row r="3812" spans="1:2" x14ac:dyDescent="0.2">
      <c r="A3812" s="57">
        <f t="shared" ca="1" si="116"/>
        <v>188500</v>
      </c>
      <c r="B3812" s="50">
        <f t="shared" ca="1" si="117"/>
        <v>-96.514659371648747</v>
      </c>
    </row>
    <row r="3813" spans="1:2" x14ac:dyDescent="0.2">
      <c r="A3813" s="57">
        <f t="shared" ca="1" si="116"/>
        <v>188550</v>
      </c>
      <c r="B3813" s="50">
        <f t="shared" ca="1" si="117"/>
        <v>-96.110251687034548</v>
      </c>
    </row>
    <row r="3814" spans="1:2" x14ac:dyDescent="0.2">
      <c r="A3814" s="57">
        <f t="shared" ca="1" si="116"/>
        <v>188600</v>
      </c>
      <c r="B3814" s="50">
        <f t="shared" ca="1" si="117"/>
        <v>-95.725680723361705</v>
      </c>
    </row>
    <row r="3815" spans="1:2" x14ac:dyDescent="0.2">
      <c r="A3815" s="57">
        <f t="shared" ca="1" si="116"/>
        <v>188650</v>
      </c>
      <c r="B3815" s="50">
        <f t="shared" ca="1" si="117"/>
        <v>-95.359192868326005</v>
      </c>
    </row>
    <row r="3816" spans="1:2" x14ac:dyDescent="0.2">
      <c r="A3816" s="57">
        <f t="shared" ca="1" si="116"/>
        <v>188700</v>
      </c>
      <c r="B3816" s="50">
        <f t="shared" ca="1" si="117"/>
        <v>-95.009258524467626</v>
      </c>
    </row>
    <row r="3817" spans="1:2" x14ac:dyDescent="0.2">
      <c r="A3817" s="57">
        <f t="shared" ca="1" si="116"/>
        <v>188750</v>
      </c>
      <c r="B3817" s="50">
        <f t="shared" ca="1" si="117"/>
        <v>-94.674535507702885</v>
      </c>
    </row>
    <row r="3818" spans="1:2" x14ac:dyDescent="0.2">
      <c r="A3818" s="57">
        <f t="shared" ca="1" si="116"/>
        <v>188800</v>
      </c>
      <c r="B3818" s="50">
        <f t="shared" ca="1" si="117"/>
        <v>-94.353839628766792</v>
      </c>
    </row>
    <row r="3819" spans="1:2" x14ac:dyDescent="0.2">
      <c r="A3819" s="57">
        <f t="shared" ref="A3819:A3882" ca="1" si="118">OFFSET(A3819,-1,0)+f_stop/5000</f>
        <v>188850</v>
      </c>
      <c r="B3819" s="50">
        <f t="shared" ref="B3819:B3882" ca="1" si="119">20*LOG(ABS(   (1/f_dec*SIN(f_dec*$A3819/Fm*PI())/SIN($A3819/Fm*PI()))^(order-2) * (1/f_dec2*SIN(f_dec2*$A3819/Fm*PI())/SIN($A3819/Fm*PI())) *  (1/(f_dec*n_avg)*SIN((f_dec*n_avg)*$A3819/Fm*PI())/SIN($A3819/Fm*PI()))    ))</f>
        <v>-94.046120829716216</v>
      </c>
    </row>
    <row r="3820" spans="1:2" x14ac:dyDescent="0.2">
      <c r="A3820" s="57">
        <f t="shared" ca="1" si="118"/>
        <v>188900</v>
      </c>
      <c r="B3820" s="50">
        <f t="shared" ca="1" si="119"/>
        <v>-93.750443662418405</v>
      </c>
    </row>
    <row r="3821" spans="1:2" x14ac:dyDescent="0.2">
      <c r="A3821" s="57">
        <f t="shared" ca="1" si="118"/>
        <v>188950</v>
      </c>
      <c r="B3821" s="50">
        <f t="shared" ca="1" si="119"/>
        <v>-93.465971194192079</v>
      </c>
    </row>
    <row r="3822" spans="1:2" x14ac:dyDescent="0.2">
      <c r="A3822" s="57">
        <f t="shared" ca="1" si="118"/>
        <v>189000</v>
      </c>
      <c r="B3822" s="50">
        <f t="shared" ca="1" si="119"/>
        <v>-93.191951643020317</v>
      </c>
    </row>
    <row r="3823" spans="1:2" x14ac:dyDescent="0.2">
      <c r="A3823" s="57">
        <f t="shared" ca="1" si="118"/>
        <v>189050</v>
      </c>
      <c r="B3823" s="50">
        <f t="shared" ca="1" si="119"/>
        <v>-92.92770720500539</v>
      </c>
    </row>
    <row r="3824" spans="1:2" x14ac:dyDescent="0.2">
      <c r="A3824" s="57">
        <f t="shared" ca="1" si="118"/>
        <v>189100</v>
      </c>
      <c r="B3824" s="50">
        <f t="shared" ca="1" si="119"/>
        <v>-92.672624656213827</v>
      </c>
    </row>
    <row r="3825" spans="1:2" x14ac:dyDescent="0.2">
      <c r="A3825" s="57">
        <f t="shared" ca="1" si="118"/>
        <v>189150</v>
      </c>
      <c r="B3825" s="50">
        <f t="shared" ca="1" si="119"/>
        <v>-92.426147401138536</v>
      </c>
    </row>
    <row r="3826" spans="1:2" x14ac:dyDescent="0.2">
      <c r="A3826" s="57">
        <f t="shared" ca="1" si="118"/>
        <v>189200</v>
      </c>
      <c r="B3826" s="50">
        <f t="shared" ca="1" si="119"/>
        <v>-92.187768708529219</v>
      </c>
    </row>
    <row r="3827" spans="1:2" x14ac:dyDescent="0.2">
      <c r="A3827" s="57">
        <f t="shared" ca="1" si="118"/>
        <v>189250</v>
      </c>
      <c r="B3827" s="50">
        <f t="shared" ca="1" si="119"/>
        <v>-91.957025927983679</v>
      </c>
    </row>
    <row r="3828" spans="1:2" x14ac:dyDescent="0.2">
      <c r="A3828" s="57">
        <f t="shared" ca="1" si="118"/>
        <v>189300</v>
      </c>
      <c r="B3828" s="50">
        <f t="shared" ca="1" si="119"/>
        <v>-91.733495521451701</v>
      </c>
    </row>
    <row r="3829" spans="1:2" x14ac:dyDescent="0.2">
      <c r="A3829" s="57">
        <f t="shared" ca="1" si="118"/>
        <v>189350</v>
      </c>
      <c r="B3829" s="50">
        <f t="shared" ca="1" si="119"/>
        <v>-91.516788775631639</v>
      </c>
    </row>
    <row r="3830" spans="1:2" x14ac:dyDescent="0.2">
      <c r="A3830" s="57">
        <f t="shared" ca="1" si="118"/>
        <v>189400</v>
      </c>
      <c r="B3830" s="50">
        <f t="shared" ca="1" si="119"/>
        <v>-91.306548086263675</v>
      </c>
    </row>
    <row r="3831" spans="1:2" x14ac:dyDescent="0.2">
      <c r="A3831" s="57">
        <f t="shared" ca="1" si="118"/>
        <v>189450</v>
      </c>
      <c r="B3831" s="50">
        <f t="shared" ca="1" si="119"/>
        <v>-91.102443725160057</v>
      </c>
    </row>
    <row r="3832" spans="1:2" x14ac:dyDescent="0.2">
      <c r="A3832" s="57">
        <f t="shared" ca="1" si="118"/>
        <v>189500</v>
      </c>
      <c r="B3832" s="50">
        <f t="shared" ca="1" si="119"/>
        <v>-90.904171016609098</v>
      </c>
    </row>
    <row r="3833" spans="1:2" x14ac:dyDescent="0.2">
      <c r="A3833" s="57">
        <f t="shared" ca="1" si="118"/>
        <v>189550</v>
      </c>
      <c r="B3833" s="50">
        <f t="shared" ca="1" si="119"/>
        <v>-90.711447862488257</v>
      </c>
    </row>
    <row r="3834" spans="1:2" x14ac:dyDescent="0.2">
      <c r="A3834" s="57">
        <f t="shared" ca="1" si="118"/>
        <v>189600</v>
      </c>
      <c r="B3834" s="50">
        <f t="shared" ca="1" si="119"/>
        <v>-90.524012565646416</v>
      </c>
    </row>
    <row r="3835" spans="1:2" x14ac:dyDescent="0.2">
      <c r="A3835" s="57">
        <f t="shared" ca="1" si="118"/>
        <v>189650</v>
      </c>
      <c r="B3835" s="50">
        <f t="shared" ca="1" si="119"/>
        <v>-90.341621909436356</v>
      </c>
    </row>
    <row r="3836" spans="1:2" x14ac:dyDescent="0.2">
      <c r="A3836" s="57">
        <f t="shared" ca="1" si="118"/>
        <v>189700</v>
      </c>
      <c r="B3836" s="50">
        <f t="shared" ca="1" si="119"/>
        <v>-90.164049458051693</v>
      </c>
    </row>
    <row r="3837" spans="1:2" x14ac:dyDescent="0.2">
      <c r="A3837" s="57">
        <f t="shared" ca="1" si="118"/>
        <v>189750</v>
      </c>
      <c r="B3837" s="50">
        <f t="shared" ca="1" si="119"/>
        <v>-89.991084047888549</v>
      </c>
    </row>
    <row r="3838" spans="1:2" x14ac:dyDescent="0.2">
      <c r="A3838" s="57">
        <f t="shared" ca="1" si="118"/>
        <v>189800</v>
      </c>
      <c r="B3838" s="50">
        <f t="shared" ca="1" si="119"/>
        <v>-89.822528444735497</v>
      </c>
    </row>
    <row r="3839" spans="1:2" x14ac:dyDescent="0.2">
      <c r="A3839" s="57">
        <f t="shared" ca="1" si="118"/>
        <v>189850</v>
      </c>
      <c r="B3839" s="50">
        <f t="shared" ca="1" si="119"/>
        <v>-89.658198145386066</v>
      </c>
    </row>
    <row r="3840" spans="1:2" x14ac:dyDescent="0.2">
      <c r="A3840" s="57">
        <f t="shared" ca="1" si="118"/>
        <v>189900</v>
      </c>
      <c r="B3840" s="50">
        <f t="shared" ca="1" si="119"/>
        <v>-89.497920305427229</v>
      </c>
    </row>
    <row r="3841" spans="1:2" x14ac:dyDescent="0.2">
      <c r="A3841" s="57">
        <f t="shared" ca="1" si="118"/>
        <v>189950</v>
      </c>
      <c r="B3841" s="50">
        <f t="shared" ca="1" si="119"/>
        <v>-89.341532777591013</v>
      </c>
    </row>
    <row r="3842" spans="1:2" x14ac:dyDescent="0.2">
      <c r="A3842" s="57">
        <f t="shared" ca="1" si="118"/>
        <v>190000</v>
      </c>
      <c r="B3842" s="50">
        <f t="shared" ca="1" si="119"/>
        <v>-89.188883247262694</v>
      </c>
    </row>
    <row r="3843" spans="1:2" x14ac:dyDescent="0.2">
      <c r="A3843" s="57">
        <f t="shared" ca="1" si="118"/>
        <v>190050</v>
      </c>
      <c r="B3843" s="50">
        <f t="shared" ca="1" si="119"/>
        <v>-89.039828453599995</v>
      </c>
    </row>
    <row r="3844" spans="1:2" x14ac:dyDescent="0.2">
      <c r="A3844" s="57">
        <f t="shared" ca="1" si="118"/>
        <v>190100</v>
      </c>
      <c r="B3844" s="50">
        <f t="shared" ca="1" si="119"/>
        <v>-88.894233486287945</v>
      </c>
    </row>
    <row r="3845" spans="1:2" x14ac:dyDescent="0.2">
      <c r="A3845" s="57">
        <f t="shared" ca="1" si="118"/>
        <v>190150</v>
      </c>
      <c r="B3845" s="50">
        <f t="shared" ca="1" si="119"/>
        <v>-88.751971149281573</v>
      </c>
    </row>
    <row r="3846" spans="1:2" x14ac:dyDescent="0.2">
      <c r="A3846" s="57">
        <f t="shared" ca="1" si="118"/>
        <v>190200</v>
      </c>
      <c r="B3846" s="50">
        <f t="shared" ca="1" si="119"/>
        <v>-88.612921384023551</v>
      </c>
    </row>
    <row r="3847" spans="1:2" x14ac:dyDescent="0.2">
      <c r="A3847" s="57">
        <f t="shared" ca="1" si="118"/>
        <v>190250</v>
      </c>
      <c r="B3847" s="50">
        <f t="shared" ca="1" si="119"/>
        <v>-88.476970745586613</v>
      </c>
    </row>
    <row r="3848" spans="1:2" x14ac:dyDescent="0.2">
      <c r="A3848" s="57">
        <f t="shared" ca="1" si="118"/>
        <v>190300</v>
      </c>
      <c r="B3848" s="50">
        <f t="shared" ca="1" si="119"/>
        <v>-88.344011926019817</v>
      </c>
    </row>
    <row r="3849" spans="1:2" x14ac:dyDescent="0.2">
      <c r="A3849" s="57">
        <f t="shared" ca="1" si="118"/>
        <v>190350</v>
      </c>
      <c r="B3849" s="50">
        <f t="shared" ca="1" si="119"/>
        <v>-88.213943319882105</v>
      </c>
    </row>
    <row r="3850" spans="1:2" x14ac:dyDescent="0.2">
      <c r="A3850" s="57">
        <f t="shared" ca="1" si="118"/>
        <v>190400</v>
      </c>
      <c r="B3850" s="50">
        <f t="shared" ca="1" si="119"/>
        <v>-88.086668627563412</v>
      </c>
    </row>
    <row r="3851" spans="1:2" x14ac:dyDescent="0.2">
      <c r="A3851" s="57">
        <f t="shared" ca="1" si="118"/>
        <v>190450</v>
      </c>
      <c r="B3851" s="50">
        <f t="shared" ca="1" si="119"/>
        <v>-87.96209649251395</v>
      </c>
    </row>
    <row r="3852" spans="1:2" x14ac:dyDescent="0.2">
      <c r="A3852" s="57">
        <f t="shared" ca="1" si="118"/>
        <v>190500</v>
      </c>
      <c r="B3852" s="50">
        <f t="shared" ca="1" si="119"/>
        <v>-87.840140168964282</v>
      </c>
    </row>
    <row r="3853" spans="1:2" x14ac:dyDescent="0.2">
      <c r="A3853" s="57">
        <f t="shared" ca="1" si="118"/>
        <v>190550</v>
      </c>
      <c r="B3853" s="50">
        <f t="shared" ca="1" si="119"/>
        <v>-87.720717217109595</v>
      </c>
    </row>
    <row r="3854" spans="1:2" x14ac:dyDescent="0.2">
      <c r="A3854" s="57">
        <f t="shared" ca="1" si="118"/>
        <v>190600</v>
      </c>
      <c r="B3854" s="50">
        <f t="shared" ca="1" si="119"/>
        <v>-87.603749223080769</v>
      </c>
    </row>
    <row r="3855" spans="1:2" x14ac:dyDescent="0.2">
      <c r="A3855" s="57">
        <f t="shared" ca="1" si="118"/>
        <v>190650</v>
      </c>
      <c r="B3855" s="50">
        <f t="shared" ca="1" si="119"/>
        <v>-87.489161541319504</v>
      </c>
    </row>
    <row r="3856" spans="1:2" x14ac:dyDescent="0.2">
      <c r="A3856" s="57">
        <f t="shared" ca="1" si="118"/>
        <v>190700</v>
      </c>
      <c r="B3856" s="50">
        <f t="shared" ca="1" si="119"/>
        <v>-87.376883057243035</v>
      </c>
    </row>
    <row r="3857" spans="1:2" x14ac:dyDescent="0.2">
      <c r="A3857" s="57">
        <f t="shared" ca="1" si="118"/>
        <v>190750</v>
      </c>
      <c r="B3857" s="50">
        <f t="shared" ca="1" si="119"/>
        <v>-87.26684596830853</v>
      </c>
    </row>
    <row r="3858" spans="1:2" x14ac:dyDescent="0.2">
      <c r="A3858" s="57">
        <f t="shared" ca="1" si="118"/>
        <v>190800</v>
      </c>
      <c r="B3858" s="50">
        <f t="shared" ca="1" si="119"/>
        <v>-87.158985581793061</v>
      </c>
    </row>
    <row r="3859" spans="1:2" x14ac:dyDescent="0.2">
      <c r="A3859" s="57">
        <f t="shared" ca="1" si="118"/>
        <v>190850</v>
      </c>
      <c r="B3859" s="50">
        <f t="shared" ca="1" si="119"/>
        <v>-87.053240127779361</v>
      </c>
    </row>
    <row r="3860" spans="1:2" x14ac:dyDescent="0.2">
      <c r="A3860" s="57">
        <f t="shared" ca="1" si="118"/>
        <v>190900</v>
      </c>
      <c r="B3860" s="50">
        <f t="shared" ca="1" si="119"/>
        <v>-86.949550585997372</v>
      </c>
    </row>
    <row r="3861" spans="1:2" x14ac:dyDescent="0.2">
      <c r="A3861" s="57">
        <f t="shared" ca="1" si="118"/>
        <v>190950</v>
      </c>
      <c r="B3861" s="50">
        <f t="shared" ca="1" si="119"/>
        <v>-86.847860525305535</v>
      </c>
    </row>
    <row r="3862" spans="1:2" x14ac:dyDescent="0.2">
      <c r="A3862" s="57">
        <f t="shared" ca="1" si="118"/>
        <v>191000</v>
      </c>
      <c r="B3862" s="50">
        <f t="shared" ca="1" si="119"/>
        <v>-86.748115954722991</v>
      </c>
    </row>
    <row r="3863" spans="1:2" x14ac:dyDescent="0.2">
      <c r="A3863" s="57">
        <f t="shared" ca="1" si="118"/>
        <v>191050</v>
      </c>
      <c r="B3863" s="50">
        <f t="shared" ca="1" si="119"/>
        <v>-86.650265185026711</v>
      </c>
    </row>
    <row r="3864" spans="1:2" x14ac:dyDescent="0.2">
      <c r="A3864" s="57">
        <f t="shared" ca="1" si="118"/>
        <v>191100</v>
      </c>
      <c r="B3864" s="50">
        <f t="shared" ca="1" si="119"/>
        <v>-86.554258700029891</v>
      </c>
    </row>
    <row r="3865" spans="1:2" x14ac:dyDescent="0.2">
      <c r="A3865" s="57">
        <f t="shared" ca="1" si="118"/>
        <v>191150</v>
      </c>
      <c r="B3865" s="50">
        <f t="shared" ca="1" si="119"/>
        <v>-86.460049036737573</v>
      </c>
    </row>
    <row r="3866" spans="1:2" x14ac:dyDescent="0.2">
      <c r="A3866" s="57">
        <f t="shared" ca="1" si="118"/>
        <v>191200</v>
      </c>
      <c r="B3866" s="50">
        <f t="shared" ca="1" si="119"/>
        <v>-86.367590673656863</v>
      </c>
    </row>
    <row r="3867" spans="1:2" x14ac:dyDescent="0.2">
      <c r="A3867" s="57">
        <f t="shared" ca="1" si="118"/>
        <v>191250</v>
      </c>
      <c r="B3867" s="50">
        <f t="shared" ca="1" si="119"/>
        <v>-86.2768399266036</v>
      </c>
    </row>
    <row r="3868" spans="1:2" x14ac:dyDescent="0.2">
      <c r="A3868" s="57">
        <f t="shared" ca="1" si="118"/>
        <v>191300</v>
      </c>
      <c r="B3868" s="50">
        <f t="shared" ca="1" si="119"/>
        <v>-86.187754851410261</v>
      </c>
    </row>
    <row r="3869" spans="1:2" x14ac:dyDescent="0.2">
      <c r="A3869" s="57">
        <f t="shared" ca="1" si="118"/>
        <v>191350</v>
      </c>
      <c r="B3869" s="50">
        <f t="shared" ca="1" si="119"/>
        <v>-86.10029515299334</v>
      </c>
    </row>
    <row r="3870" spans="1:2" x14ac:dyDescent="0.2">
      <c r="A3870" s="57">
        <f t="shared" ca="1" si="118"/>
        <v>191400</v>
      </c>
      <c r="B3870" s="50">
        <f t="shared" ca="1" si="119"/>
        <v>-86.014422100288911</v>
      </c>
    </row>
    <row r="3871" spans="1:2" x14ac:dyDescent="0.2">
      <c r="A3871" s="57">
        <f t="shared" ca="1" si="118"/>
        <v>191450</v>
      </c>
      <c r="B3871" s="50">
        <f t="shared" ca="1" si="119"/>
        <v>-85.93009844660584</v>
      </c>
    </row>
    <row r="3872" spans="1:2" x14ac:dyDescent="0.2">
      <c r="A3872" s="57">
        <f t="shared" ca="1" si="118"/>
        <v>191500</v>
      </c>
      <c r="B3872" s="50">
        <f t="shared" ca="1" si="119"/>
        <v>-85.847288354990241</v>
      </c>
    </row>
    <row r="3873" spans="1:2" x14ac:dyDescent="0.2">
      <c r="A3873" s="57">
        <f t="shared" ca="1" si="118"/>
        <v>191550</v>
      </c>
      <c r="B3873" s="50">
        <f t="shared" ca="1" si="119"/>
        <v>-85.765957328224857</v>
      </c>
    </row>
    <row r="3874" spans="1:2" x14ac:dyDescent="0.2">
      <c r="A3874" s="57">
        <f t="shared" ca="1" si="118"/>
        <v>191600</v>
      </c>
      <c r="B3874" s="50">
        <f t="shared" ca="1" si="119"/>
        <v>-85.686072143124875</v>
      </c>
    </row>
    <row r="3875" spans="1:2" x14ac:dyDescent="0.2">
      <c r="A3875" s="57">
        <f t="shared" ca="1" si="118"/>
        <v>191650</v>
      </c>
      <c r="B3875" s="50">
        <f t="shared" ca="1" si="119"/>
        <v>-85.607600788815319</v>
      </c>
    </row>
    <row r="3876" spans="1:2" x14ac:dyDescent="0.2">
      <c r="A3876" s="57">
        <f t="shared" ca="1" si="118"/>
        <v>191700</v>
      </c>
      <c r="B3876" s="50">
        <f t="shared" ca="1" si="119"/>
        <v>-85.530512408705846</v>
      </c>
    </row>
    <row r="3877" spans="1:2" x14ac:dyDescent="0.2">
      <c r="A3877" s="57">
        <f t="shared" ca="1" si="118"/>
        <v>191750</v>
      </c>
      <c r="B3877" s="50">
        <f t="shared" ca="1" si="119"/>
        <v>-85.454777245898654</v>
      </c>
    </row>
    <row r="3878" spans="1:2" x14ac:dyDescent="0.2">
      <c r="A3878" s="57">
        <f t="shared" ca="1" si="118"/>
        <v>191800</v>
      </c>
      <c r="B3878" s="50">
        <f t="shared" ca="1" si="119"/>
        <v>-85.380366591790121</v>
      </c>
    </row>
    <row r="3879" spans="1:2" x14ac:dyDescent="0.2">
      <c r="A3879" s="57">
        <f t="shared" ca="1" si="118"/>
        <v>191850</v>
      </c>
      <c r="B3879" s="50">
        <f t="shared" ca="1" si="119"/>
        <v>-85.307252737643196</v>
      </c>
    </row>
    <row r="3880" spans="1:2" x14ac:dyDescent="0.2">
      <c r="A3880" s="57">
        <f t="shared" ca="1" si="118"/>
        <v>191900</v>
      </c>
      <c r="B3880" s="50">
        <f t="shared" ca="1" si="119"/>
        <v>-85.235408928928337</v>
      </c>
    </row>
    <row r="3881" spans="1:2" x14ac:dyDescent="0.2">
      <c r="A3881" s="57">
        <f t="shared" ca="1" si="118"/>
        <v>191950</v>
      </c>
      <c r="B3881" s="50">
        <f t="shared" ca="1" si="119"/>
        <v>-85.164809322243627</v>
      </c>
    </row>
    <row r="3882" spans="1:2" x14ac:dyDescent="0.2">
      <c r="A3882" s="57">
        <f t="shared" ca="1" si="118"/>
        <v>192000</v>
      </c>
      <c r="B3882" s="50">
        <f t="shared" ca="1" si="119"/>
        <v>-85.095428944643018</v>
      </c>
    </row>
    <row r="3883" spans="1:2" x14ac:dyDescent="0.2">
      <c r="A3883" s="57">
        <f t="shared" ref="A3883:A3946" ca="1" si="120">OFFSET(A3883,-1,0)+f_stop/5000</f>
        <v>192050</v>
      </c>
      <c r="B3883" s="50">
        <f t="shared" ref="B3883:B3946" ca="1" si="121">20*LOG(ABS(   (1/f_dec*SIN(f_dec*$A3883/Fm*PI())/SIN($A3883/Fm*PI()))^(order-2) * (1/f_dec2*SIN(f_dec2*$A3883/Fm*PI())/SIN($A3883/Fm*PI())) *  (1/(f_dec*n_avg)*SIN((f_dec*n_avg)*$A3883/Fm*PI())/SIN($A3883/Fm*PI()))    ))</f>
        <v>-85.027243655210739</v>
      </c>
    </row>
    <row r="3884" spans="1:2" x14ac:dyDescent="0.2">
      <c r="A3884" s="57">
        <f t="shared" ca="1" si="120"/>
        <v>192100</v>
      </c>
      <c r="B3884" s="50">
        <f t="shared" ca="1" si="121"/>
        <v>-84.960230108737264</v>
      </c>
    </row>
    <row r="3885" spans="1:2" x14ac:dyDescent="0.2">
      <c r="A3885" s="57">
        <f t="shared" ca="1" si="120"/>
        <v>192150</v>
      </c>
      <c r="B3885" s="50">
        <f t="shared" ca="1" si="121"/>
        <v>-84.894365721357929</v>
      </c>
    </row>
    <row r="3886" spans="1:2" x14ac:dyDescent="0.2">
      <c r="A3886" s="57">
        <f t="shared" ca="1" si="120"/>
        <v>192200</v>
      </c>
      <c r="B3886" s="50">
        <f t="shared" ca="1" si="121"/>
        <v>-84.829628638030329</v>
      </c>
    </row>
    <row r="3887" spans="1:2" x14ac:dyDescent="0.2">
      <c r="A3887" s="57">
        <f t="shared" ca="1" si="120"/>
        <v>192250</v>
      </c>
      <c r="B3887" s="50">
        <f t="shared" ca="1" si="121"/>
        <v>-84.765997701732317</v>
      </c>
    </row>
    <row r="3888" spans="1:2" x14ac:dyDescent="0.2">
      <c r="A3888" s="57">
        <f t="shared" ca="1" si="120"/>
        <v>192300</v>
      </c>
      <c r="B3888" s="50">
        <f t="shared" ca="1" si="121"/>
        <v>-84.703452424273081</v>
      </c>
    </row>
    <row r="3889" spans="1:2" x14ac:dyDescent="0.2">
      <c r="A3889" s="57">
        <f t="shared" ca="1" si="120"/>
        <v>192350</v>
      </c>
      <c r="B3889" s="50">
        <f t="shared" ca="1" si="121"/>
        <v>-84.641972958617302</v>
      </c>
    </row>
    <row r="3890" spans="1:2" x14ac:dyDescent="0.2">
      <c r="A3890" s="57">
        <f t="shared" ca="1" si="120"/>
        <v>192400</v>
      </c>
      <c r="B3890" s="50">
        <f t="shared" ca="1" si="121"/>
        <v>-84.581540072628599</v>
      </c>
    </row>
    <row r="3891" spans="1:2" x14ac:dyDescent="0.2">
      <c r="A3891" s="57">
        <f t="shared" ca="1" si="120"/>
        <v>192450</v>
      </c>
      <c r="B3891" s="50">
        <f t="shared" ca="1" si="121"/>
        <v>-84.522135124146104</v>
      </c>
    </row>
    <row r="3892" spans="1:2" x14ac:dyDescent="0.2">
      <c r="A3892" s="57">
        <f t="shared" ca="1" si="120"/>
        <v>192500</v>
      </c>
      <c r="B3892" s="50">
        <f t="shared" ca="1" si="121"/>
        <v>-84.463740037314238</v>
      </c>
    </row>
    <row r="3893" spans="1:2" x14ac:dyDescent="0.2">
      <c r="A3893" s="57">
        <f t="shared" ca="1" si="120"/>
        <v>192550</v>
      </c>
      <c r="B3893" s="50">
        <f t="shared" ca="1" si="121"/>
        <v>-84.406337280090014</v>
      </c>
    </row>
    <row r="3894" spans="1:2" x14ac:dyDescent="0.2">
      <c r="A3894" s="57">
        <f t="shared" ca="1" si="120"/>
        <v>192600</v>
      </c>
      <c r="B3894" s="50">
        <f t="shared" ca="1" si="121"/>
        <v>-84.349909842858622</v>
      </c>
    </row>
    <row r="3895" spans="1:2" x14ac:dyDescent="0.2">
      <c r="A3895" s="57">
        <f t="shared" ca="1" si="120"/>
        <v>192650</v>
      </c>
      <c r="B3895" s="50">
        <f t="shared" ca="1" si="121"/>
        <v>-84.294441218093112</v>
      </c>
    </row>
    <row r="3896" spans="1:2" x14ac:dyDescent="0.2">
      <c r="A3896" s="57">
        <f t="shared" ca="1" si="120"/>
        <v>192700</v>
      </c>
      <c r="B3896" s="50">
        <f t="shared" ca="1" si="121"/>
        <v>-84.239915380996351</v>
      </c>
    </row>
    <row r="3897" spans="1:2" x14ac:dyDescent="0.2">
      <c r="A3897" s="57">
        <f t="shared" ca="1" si="120"/>
        <v>192750</v>
      </c>
      <c r="B3897" s="50">
        <f t="shared" ca="1" si="121"/>
        <v>-84.186316771069841</v>
      </c>
    </row>
    <row r="3898" spans="1:2" x14ac:dyDescent="0.2">
      <c r="A3898" s="57">
        <f t="shared" ca="1" si="120"/>
        <v>192800</v>
      </c>
      <c r="B3898" s="50">
        <f t="shared" ca="1" si="121"/>
        <v>-84.133630274556225</v>
      </c>
    </row>
    <row r="3899" spans="1:2" x14ac:dyDescent="0.2">
      <c r="A3899" s="57">
        <f t="shared" ca="1" si="120"/>
        <v>192850</v>
      </c>
      <c r="B3899" s="50">
        <f t="shared" ca="1" si="121"/>
        <v>-84.081841207706788</v>
      </c>
    </row>
    <row r="3900" spans="1:2" x14ac:dyDescent="0.2">
      <c r="A3900" s="57">
        <f t="shared" ca="1" si="120"/>
        <v>192900</v>
      </c>
      <c r="B3900" s="50">
        <f t="shared" ca="1" si="121"/>
        <v>-84.03093530082694</v>
      </c>
    </row>
    <row r="3901" spans="1:2" x14ac:dyDescent="0.2">
      <c r="A3901" s="57">
        <f t="shared" ca="1" si="120"/>
        <v>192950</v>
      </c>
      <c r="B3901" s="50">
        <f t="shared" ca="1" si="121"/>
        <v>-83.980898683057816</v>
      </c>
    </row>
    <row r="3902" spans="1:2" x14ac:dyDescent="0.2">
      <c r="A3902" s="57">
        <f t="shared" ca="1" si="120"/>
        <v>193000</v>
      </c>
      <c r="B3902" s="50">
        <f t="shared" ca="1" si="121"/>
        <v>-83.931717867852655</v>
      </c>
    </row>
    <row r="3903" spans="1:2" x14ac:dyDescent="0.2">
      <c r="A3903" s="57">
        <f t="shared" ca="1" si="120"/>
        <v>193050</v>
      </c>
      <c r="B3903" s="50">
        <f t="shared" ca="1" si="121"/>
        <v>-83.883379739111064</v>
      </c>
    </row>
    <row r="3904" spans="1:2" x14ac:dyDescent="0.2">
      <c r="A3904" s="57">
        <f t="shared" ca="1" si="120"/>
        <v>193100</v>
      </c>
      <c r="B3904" s="50">
        <f t="shared" ca="1" si="121"/>
        <v>-83.835871537934921</v>
      </c>
    </row>
    <row r="3905" spans="1:2" x14ac:dyDescent="0.2">
      <c r="A3905" s="57">
        <f t="shared" ca="1" si="120"/>
        <v>193150</v>
      </c>
      <c r="B3905" s="50">
        <f t="shared" ca="1" si="121"/>
        <v>-83.789180849973832</v>
      </c>
    </row>
    <row r="3906" spans="1:2" x14ac:dyDescent="0.2">
      <c r="A3906" s="57">
        <f t="shared" ca="1" si="120"/>
        <v>193200</v>
      </c>
      <c r="B3906" s="50">
        <f t="shared" ca="1" si="121"/>
        <v>-83.743295593327659</v>
      </c>
    </row>
    <row r="3907" spans="1:2" x14ac:dyDescent="0.2">
      <c r="A3907" s="57">
        <f t="shared" ca="1" si="120"/>
        <v>193250</v>
      </c>
      <c r="B3907" s="50">
        <f t="shared" ca="1" si="121"/>
        <v>-83.698204006978401</v>
      </c>
    </row>
    <row r="3908" spans="1:2" x14ac:dyDescent="0.2">
      <c r="A3908" s="57">
        <f t="shared" ca="1" si="120"/>
        <v>193300</v>
      </c>
      <c r="B3908" s="50">
        <f t="shared" ca="1" si="121"/>
        <v>-83.653894639722353</v>
      </c>
    </row>
    <row r="3909" spans="1:2" x14ac:dyDescent="0.2">
      <c r="A3909" s="57">
        <f t="shared" ca="1" si="120"/>
        <v>193350</v>
      </c>
      <c r="B3909" s="50">
        <f t="shared" ca="1" si="121"/>
        <v>-83.610356339578388</v>
      </c>
    </row>
    <row r="3910" spans="1:2" x14ac:dyDescent="0.2">
      <c r="A3910" s="57">
        <f t="shared" ca="1" si="120"/>
        <v>193400</v>
      </c>
      <c r="B3910" s="50">
        <f t="shared" ca="1" si="121"/>
        <v>-83.567578243646693</v>
      </c>
    </row>
    <row r="3911" spans="1:2" x14ac:dyDescent="0.2">
      <c r="A3911" s="57">
        <f t="shared" ca="1" si="120"/>
        <v>193450</v>
      </c>
      <c r="B3911" s="50">
        <f t="shared" ca="1" si="121"/>
        <v>-83.525549768396019</v>
      </c>
    </row>
    <row r="3912" spans="1:2" x14ac:dyDescent="0.2">
      <c r="A3912" s="57">
        <f t="shared" ca="1" si="120"/>
        <v>193500</v>
      </c>
      <c r="B3912" s="50">
        <f t="shared" ca="1" si="121"/>
        <v>-83.484260600357615</v>
      </c>
    </row>
    <row r="3913" spans="1:2" x14ac:dyDescent="0.2">
      <c r="A3913" s="57">
        <f t="shared" ca="1" si="120"/>
        <v>193550</v>
      </c>
      <c r="B3913" s="50">
        <f t="shared" ca="1" si="121"/>
        <v>-83.44370068720545</v>
      </c>
    </row>
    <row r="3914" spans="1:2" x14ac:dyDescent="0.2">
      <c r="A3914" s="57">
        <f t="shared" ca="1" si="120"/>
        <v>193600</v>
      </c>
      <c r="B3914" s="50">
        <f t="shared" ca="1" si="121"/>
        <v>-83.403860229203957</v>
      </c>
    </row>
    <row r="3915" spans="1:2" x14ac:dyDescent="0.2">
      <c r="A3915" s="57">
        <f t="shared" ca="1" si="120"/>
        <v>193650</v>
      </c>
      <c r="B3915" s="50">
        <f t="shared" ca="1" si="121"/>
        <v>-83.364729671005264</v>
      </c>
    </row>
    <row r="3916" spans="1:2" x14ac:dyDescent="0.2">
      <c r="A3916" s="57">
        <f t="shared" ca="1" si="120"/>
        <v>193700</v>
      </c>
      <c r="B3916" s="50">
        <f t="shared" ca="1" si="121"/>
        <v>-83.326299693778608</v>
      </c>
    </row>
    <row r="3917" spans="1:2" x14ac:dyDescent="0.2">
      <c r="A3917" s="57">
        <f t="shared" ca="1" si="120"/>
        <v>193750</v>
      </c>
      <c r="B3917" s="50">
        <f t="shared" ca="1" si="121"/>
        <v>-83.288561207656485</v>
      </c>
    </row>
    <row r="3918" spans="1:2" x14ac:dyDescent="0.2">
      <c r="A3918" s="57">
        <f t="shared" ca="1" si="120"/>
        <v>193800</v>
      </c>
      <c r="B3918" s="50">
        <f t="shared" ca="1" si="121"/>
        <v>-83.251505344481544</v>
      </c>
    </row>
    <row r="3919" spans="1:2" x14ac:dyDescent="0.2">
      <c r="A3919" s="57">
        <f t="shared" ca="1" si="120"/>
        <v>193850</v>
      </c>
      <c r="B3919" s="50">
        <f t="shared" ca="1" si="121"/>
        <v>-83.215123450841162</v>
      </c>
    </row>
    <row r="3920" spans="1:2" x14ac:dyDescent="0.2">
      <c r="A3920" s="57">
        <f t="shared" ca="1" si="120"/>
        <v>193900</v>
      </c>
      <c r="B3920" s="50">
        <f t="shared" ca="1" si="121"/>
        <v>-83.179407081374933</v>
      </c>
    </row>
    <row r="3921" spans="1:2" x14ac:dyDescent="0.2">
      <c r="A3921" s="57">
        <f t="shared" ca="1" si="120"/>
        <v>193950</v>
      </c>
      <c r="B3921" s="50">
        <f t="shared" ca="1" si="121"/>
        <v>-83.14434799234327</v>
      </c>
    </row>
    <row r="3922" spans="1:2" x14ac:dyDescent="0.2">
      <c r="A3922" s="57">
        <f t="shared" ca="1" si="120"/>
        <v>194000</v>
      </c>
      <c r="B3922" s="50">
        <f t="shared" ca="1" si="121"/>
        <v>-83.109938135444395</v>
      </c>
    </row>
    <row r="3923" spans="1:2" x14ac:dyDescent="0.2">
      <c r="A3923" s="57">
        <f t="shared" ca="1" si="120"/>
        <v>194050</v>
      </c>
      <c r="B3923" s="50">
        <f t="shared" ca="1" si="121"/>
        <v>-83.076169651868696</v>
      </c>
    </row>
    <row r="3924" spans="1:2" x14ac:dyDescent="0.2">
      <c r="A3924" s="57">
        <f t="shared" ca="1" si="120"/>
        <v>194100</v>
      </c>
      <c r="B3924" s="50">
        <f t="shared" ca="1" si="121"/>
        <v>-83.043034866579546</v>
      </c>
    </row>
    <row r="3925" spans="1:2" x14ac:dyDescent="0.2">
      <c r="A3925" s="57">
        <f t="shared" ca="1" si="120"/>
        <v>194150</v>
      </c>
      <c r="B3925" s="50">
        <f t="shared" ca="1" si="121"/>
        <v>-83.010526282809977</v>
      </c>
    </row>
    <row r="3926" spans="1:2" x14ac:dyDescent="0.2">
      <c r="A3926" s="57">
        <f t="shared" ca="1" si="120"/>
        <v>194200</v>
      </c>
      <c r="B3926" s="50">
        <f t="shared" ca="1" si="121"/>
        <v>-82.978636576766178</v>
      </c>
    </row>
    <row r="3927" spans="1:2" x14ac:dyDescent="0.2">
      <c r="A3927" s="57">
        <f t="shared" ca="1" si="120"/>
        <v>194250</v>
      </c>
      <c r="B3927" s="50">
        <f t="shared" ca="1" si="121"/>
        <v>-82.947358592528161</v>
      </c>
    </row>
    <row r="3928" spans="1:2" x14ac:dyDescent="0.2">
      <c r="A3928" s="57">
        <f t="shared" ca="1" si="120"/>
        <v>194300</v>
      </c>
      <c r="B3928" s="50">
        <f t="shared" ca="1" si="121"/>
        <v>-82.91668533713846</v>
      </c>
    </row>
    <row r="3929" spans="1:2" x14ac:dyDescent="0.2">
      <c r="A3929" s="57">
        <f t="shared" ca="1" si="120"/>
        <v>194350</v>
      </c>
      <c r="B3929" s="50">
        <f t="shared" ca="1" si="121"/>
        <v>-82.886609975871849</v>
      </c>
    </row>
    <row r="3930" spans="1:2" x14ac:dyDescent="0.2">
      <c r="A3930" s="57">
        <f t="shared" ca="1" si="120"/>
        <v>194400</v>
      </c>
      <c r="B3930" s="50">
        <f t="shared" ca="1" si="121"/>
        <v>-82.857125827676725</v>
      </c>
    </row>
    <row r="3931" spans="1:2" x14ac:dyDescent="0.2">
      <c r="A3931" s="57">
        <f t="shared" ca="1" si="120"/>
        <v>194450</v>
      </c>
      <c r="B3931" s="50">
        <f t="shared" ca="1" si="121"/>
        <v>-82.828226360781855</v>
      </c>
    </row>
    <row r="3932" spans="1:2" x14ac:dyDescent="0.2">
      <c r="A3932" s="57">
        <f t="shared" ca="1" si="120"/>
        <v>194500</v>
      </c>
      <c r="B3932" s="50">
        <f t="shared" ca="1" si="121"/>
        <v>-82.799905188460684</v>
      </c>
    </row>
    <row r="3933" spans="1:2" x14ac:dyDescent="0.2">
      <c r="A3933" s="57">
        <f t="shared" ca="1" si="120"/>
        <v>194550</v>
      </c>
      <c r="B3933" s="50">
        <f t="shared" ca="1" si="121"/>
        <v>-82.772156064946799</v>
      </c>
    </row>
    <row r="3934" spans="1:2" x14ac:dyDescent="0.2">
      <c r="A3934" s="57">
        <f t="shared" ca="1" si="120"/>
        <v>194600</v>
      </c>
      <c r="B3934" s="50">
        <f t="shared" ca="1" si="121"/>
        <v>-82.744972881494164</v>
      </c>
    </row>
    <row r="3935" spans="1:2" x14ac:dyDescent="0.2">
      <c r="A3935" s="57">
        <f t="shared" ca="1" si="120"/>
        <v>194650</v>
      </c>
      <c r="B3935" s="50">
        <f t="shared" ca="1" si="121"/>
        <v>-82.718349662575775</v>
      </c>
    </row>
    <row r="3936" spans="1:2" x14ac:dyDescent="0.2">
      <c r="A3936" s="57">
        <f t="shared" ca="1" si="120"/>
        <v>194700</v>
      </c>
      <c r="B3936" s="50">
        <f t="shared" ca="1" si="121"/>
        <v>-82.692280562215203</v>
      </c>
    </row>
    <row r="3937" spans="1:2" x14ac:dyDescent="0.2">
      <c r="A3937" s="57">
        <f t="shared" ca="1" si="120"/>
        <v>194750</v>
      </c>
      <c r="B3937" s="50">
        <f t="shared" ca="1" si="121"/>
        <v>-82.666759860445538</v>
      </c>
    </row>
    <row r="3938" spans="1:2" x14ac:dyDescent="0.2">
      <c r="A3938" s="57">
        <f t="shared" ca="1" si="120"/>
        <v>194800</v>
      </c>
      <c r="B3938" s="50">
        <f t="shared" ca="1" si="121"/>
        <v>-82.641781959890196</v>
      </c>
    </row>
    <row r="3939" spans="1:2" x14ac:dyDescent="0.2">
      <c r="A3939" s="57">
        <f t="shared" ca="1" si="120"/>
        <v>194850</v>
      </c>
      <c r="B3939" s="50">
        <f t="shared" ca="1" si="121"/>
        <v>-82.617341382460822</v>
      </c>
    </row>
    <row r="3940" spans="1:2" x14ac:dyDescent="0.2">
      <c r="A3940" s="57">
        <f t="shared" ca="1" si="120"/>
        <v>194900</v>
      </c>
      <c r="B3940" s="50">
        <f t="shared" ca="1" si="121"/>
        <v>-82.593432766167595</v>
      </c>
    </row>
    <row r="3941" spans="1:2" x14ac:dyDescent="0.2">
      <c r="A3941" s="57">
        <f t="shared" ca="1" si="120"/>
        <v>194950</v>
      </c>
      <c r="B3941" s="50">
        <f t="shared" ca="1" si="121"/>
        <v>-82.570050862037206</v>
      </c>
    </row>
    <row r="3942" spans="1:2" x14ac:dyDescent="0.2">
      <c r="A3942" s="57">
        <f t="shared" ca="1" si="120"/>
        <v>195000</v>
      </c>
      <c r="B3942" s="50">
        <f t="shared" ca="1" si="121"/>
        <v>-82.547190531134319</v>
      </c>
    </row>
    <row r="3943" spans="1:2" x14ac:dyDescent="0.2">
      <c r="A3943" s="57">
        <f t="shared" ca="1" si="120"/>
        <v>195050</v>
      </c>
      <c r="B3943" s="50">
        <f t="shared" ca="1" si="121"/>
        <v>-82.524846741682239</v>
      </c>
    </row>
    <row r="3944" spans="1:2" x14ac:dyDescent="0.2">
      <c r="A3944" s="57">
        <f t="shared" ca="1" si="120"/>
        <v>195100</v>
      </c>
      <c r="B3944" s="50">
        <f t="shared" ca="1" si="121"/>
        <v>-82.503014566279262</v>
      </c>
    </row>
    <row r="3945" spans="1:2" x14ac:dyDescent="0.2">
      <c r="A3945" s="57">
        <f t="shared" ca="1" si="120"/>
        <v>195150</v>
      </c>
      <c r="B3945" s="50">
        <f t="shared" ca="1" si="121"/>
        <v>-82.481689179206299</v>
      </c>
    </row>
    <row r="3946" spans="1:2" x14ac:dyDescent="0.2">
      <c r="A3946" s="57">
        <f t="shared" ca="1" si="120"/>
        <v>195200</v>
      </c>
      <c r="B3946" s="50">
        <f t="shared" ca="1" si="121"/>
        <v>-82.460865853822881</v>
      </c>
    </row>
    <row r="3947" spans="1:2" x14ac:dyDescent="0.2">
      <c r="A3947" s="57">
        <f t="shared" ref="A3947:A4010" ca="1" si="122">OFFSET(A3947,-1,0)+f_stop/5000</f>
        <v>195250</v>
      </c>
      <c r="B3947" s="50">
        <f t="shared" ref="B3947:B4010" ca="1" si="123">20*LOG(ABS(   (1/f_dec*SIN(f_dec*$A3947/Fm*PI())/SIN($A3947/Fm*PI()))^(order-2) * (1/f_dec2*SIN(f_dec2*$A3947/Fm*PI())/SIN($A3947/Fm*PI())) *  (1/(f_dec*n_avg)*SIN((f_dec*n_avg)*$A3947/Fm*PI())/SIN($A3947/Fm*PI()))    ))</f>
        <v>-82.44053996004763</v>
      </c>
    </row>
    <row r="3948" spans="1:2" x14ac:dyDescent="0.2">
      <c r="A3948" s="57">
        <f t="shared" ca="1" si="122"/>
        <v>195300</v>
      </c>
      <c r="B3948" s="50">
        <f t="shared" ca="1" si="123"/>
        <v>-82.420706961920246</v>
      </c>
    </row>
    <row r="3949" spans="1:2" x14ac:dyDescent="0.2">
      <c r="A3949" s="57">
        <f t="shared" ca="1" si="122"/>
        <v>195350</v>
      </c>
      <c r="B3949" s="50">
        <f t="shared" ca="1" si="123"/>
        <v>-82.401362415241636</v>
      </c>
    </row>
    <row r="3950" spans="1:2" x14ac:dyDescent="0.2">
      <c r="A3950" s="57">
        <f t="shared" ca="1" si="122"/>
        <v>195400</v>
      </c>
      <c r="B3950" s="50">
        <f t="shared" ca="1" si="123"/>
        <v>-82.382501965289535</v>
      </c>
    </row>
    <row r="3951" spans="1:2" x14ac:dyDescent="0.2">
      <c r="A3951" s="57">
        <f t="shared" ca="1" si="122"/>
        <v>195450</v>
      </c>
      <c r="B3951" s="50">
        <f t="shared" ca="1" si="123"/>
        <v>-82.364121344606332</v>
      </c>
    </row>
    <row r="3952" spans="1:2" x14ac:dyDescent="0.2">
      <c r="A3952" s="57">
        <f t="shared" ca="1" si="122"/>
        <v>195500</v>
      </c>
      <c r="B3952" s="50">
        <f t="shared" ca="1" si="123"/>
        <v>-82.34621637085688</v>
      </c>
    </row>
    <row r="3953" spans="1:2" x14ac:dyDescent="0.2">
      <c r="A3953" s="57">
        <f t="shared" ca="1" si="122"/>
        <v>195550</v>
      </c>
      <c r="B3953" s="50">
        <f t="shared" ca="1" si="123"/>
        <v>-82.3287829447533</v>
      </c>
    </row>
    <row r="3954" spans="1:2" x14ac:dyDescent="0.2">
      <c r="A3954" s="57">
        <f t="shared" ca="1" si="122"/>
        <v>195600</v>
      </c>
      <c r="B3954" s="50">
        <f t="shared" ca="1" si="123"/>
        <v>-82.311817048044475</v>
      </c>
    </row>
    <row r="3955" spans="1:2" x14ac:dyDescent="0.2">
      <c r="A3955" s="57">
        <f t="shared" ca="1" si="122"/>
        <v>195650</v>
      </c>
      <c r="B3955" s="50">
        <f t="shared" ca="1" si="123"/>
        <v>-82.295314741567694</v>
      </c>
    </row>
    <row r="3956" spans="1:2" x14ac:dyDescent="0.2">
      <c r="A3956" s="57">
        <f t="shared" ca="1" si="122"/>
        <v>195700</v>
      </c>
      <c r="B3956" s="50">
        <f t="shared" ca="1" si="123"/>
        <v>-82.279272163360488</v>
      </c>
    </row>
    <row r="3957" spans="1:2" x14ac:dyDescent="0.2">
      <c r="A3957" s="57">
        <f t="shared" ca="1" si="122"/>
        <v>195750</v>
      </c>
      <c r="B3957" s="50">
        <f t="shared" ca="1" si="123"/>
        <v>-82.263685526830159</v>
      </c>
    </row>
    <row r="3958" spans="1:2" x14ac:dyDescent="0.2">
      <c r="A3958" s="57">
        <f t="shared" ca="1" si="122"/>
        <v>195800</v>
      </c>
      <c r="B3958" s="50">
        <f t="shared" ca="1" si="123"/>
        <v>-82.248551118978966</v>
      </c>
    </row>
    <row r="3959" spans="1:2" x14ac:dyDescent="0.2">
      <c r="A3959" s="57">
        <f t="shared" ca="1" si="122"/>
        <v>195850</v>
      </c>
      <c r="B3959" s="50">
        <f t="shared" ca="1" si="123"/>
        <v>-82.233865298683043</v>
      </c>
    </row>
    <row r="3960" spans="1:2" x14ac:dyDescent="0.2">
      <c r="A3960" s="57">
        <f t="shared" ca="1" si="122"/>
        <v>195900</v>
      </c>
      <c r="B3960" s="50">
        <f t="shared" ca="1" si="123"/>
        <v>-82.219624495023155</v>
      </c>
    </row>
    <row r="3961" spans="1:2" x14ac:dyDescent="0.2">
      <c r="A3961" s="57">
        <f t="shared" ca="1" si="122"/>
        <v>195950</v>
      </c>
      <c r="B3961" s="50">
        <f t="shared" ca="1" si="123"/>
        <v>-82.205825205665519</v>
      </c>
    </row>
    <row r="3962" spans="1:2" x14ac:dyDescent="0.2">
      <c r="A3962" s="57">
        <f t="shared" ca="1" si="122"/>
        <v>196000</v>
      </c>
      <c r="B3962" s="50">
        <f t="shared" ca="1" si="123"/>
        <v>-82.192463995290467</v>
      </c>
    </row>
    <row r="3963" spans="1:2" x14ac:dyDescent="0.2">
      <c r="A3963" s="57">
        <f t="shared" ca="1" si="122"/>
        <v>196050</v>
      </c>
      <c r="B3963" s="50">
        <f t="shared" ca="1" si="123"/>
        <v>-82.179537494067972</v>
      </c>
    </row>
    <row r="3964" spans="1:2" x14ac:dyDescent="0.2">
      <c r="A3964" s="57">
        <f t="shared" ca="1" si="122"/>
        <v>196100</v>
      </c>
      <c r="B3964" s="50">
        <f t="shared" ca="1" si="123"/>
        <v>-82.167042396177834</v>
      </c>
    </row>
    <row r="3965" spans="1:2" x14ac:dyDescent="0.2">
      <c r="A3965" s="57">
        <f t="shared" ca="1" si="122"/>
        <v>196150</v>
      </c>
      <c r="B3965" s="50">
        <f t="shared" ca="1" si="123"/>
        <v>-82.154975458373315</v>
      </c>
    </row>
    <row r="3966" spans="1:2" x14ac:dyDescent="0.2">
      <c r="A3966" s="57">
        <f t="shared" ca="1" si="122"/>
        <v>196200</v>
      </c>
      <c r="B3966" s="50">
        <f t="shared" ca="1" si="123"/>
        <v>-82.143333498586486</v>
      </c>
    </row>
    <row r="3967" spans="1:2" x14ac:dyDescent="0.2">
      <c r="A3967" s="57">
        <f t="shared" ca="1" si="122"/>
        <v>196250</v>
      </c>
      <c r="B3967" s="50">
        <f t="shared" ca="1" si="123"/>
        <v>-82.132113394574077</v>
      </c>
    </row>
    <row r="3968" spans="1:2" x14ac:dyDescent="0.2">
      <c r="A3968" s="57">
        <f t="shared" ca="1" si="122"/>
        <v>196300</v>
      </c>
      <c r="B3968" s="50">
        <f t="shared" ca="1" si="123"/>
        <v>-82.12131208260233</v>
      </c>
    </row>
    <row r="3969" spans="1:2" x14ac:dyDescent="0.2">
      <c r="A3969" s="57">
        <f t="shared" ca="1" si="122"/>
        <v>196350</v>
      </c>
      <c r="B3969" s="50">
        <f t="shared" ca="1" si="123"/>
        <v>-82.110926556169403</v>
      </c>
    </row>
    <row r="3970" spans="1:2" x14ac:dyDescent="0.2">
      <c r="A3970" s="57">
        <f t="shared" ca="1" si="122"/>
        <v>196400</v>
      </c>
      <c r="B3970" s="50">
        <f t="shared" ca="1" si="123"/>
        <v>-82.100953864764563</v>
      </c>
    </row>
    <row r="3971" spans="1:2" x14ac:dyDescent="0.2">
      <c r="A3971" s="57">
        <f t="shared" ca="1" si="122"/>
        <v>196450</v>
      </c>
      <c r="B3971" s="50">
        <f t="shared" ca="1" si="123"/>
        <v>-82.091391112662137</v>
      </c>
    </row>
    <row r="3972" spans="1:2" x14ac:dyDescent="0.2">
      <c r="A3972" s="57">
        <f t="shared" ca="1" si="122"/>
        <v>196500</v>
      </c>
      <c r="B3972" s="50">
        <f t="shared" ca="1" si="123"/>
        <v>-82.082235457749903</v>
      </c>
    </row>
    <row r="3973" spans="1:2" x14ac:dyDescent="0.2">
      <c r="A3973" s="57">
        <f t="shared" ca="1" si="122"/>
        <v>196550</v>
      </c>
      <c r="B3973" s="50">
        <f t="shared" ca="1" si="123"/>
        <v>-82.073484110390154</v>
      </c>
    </row>
    <row r="3974" spans="1:2" x14ac:dyDescent="0.2">
      <c r="A3974" s="57">
        <f t="shared" ca="1" si="122"/>
        <v>196600</v>
      </c>
      <c r="B3974" s="50">
        <f t="shared" ca="1" si="123"/>
        <v>-82.065134332312709</v>
      </c>
    </row>
    <row r="3975" spans="1:2" x14ac:dyDescent="0.2">
      <c r="A3975" s="57">
        <f t="shared" ca="1" si="122"/>
        <v>196650</v>
      </c>
      <c r="B3975" s="50">
        <f t="shared" ca="1" si="123"/>
        <v>-82.057183435538676</v>
      </c>
    </row>
    <row r="3976" spans="1:2" x14ac:dyDescent="0.2">
      <c r="A3976" s="57">
        <f t="shared" ca="1" si="122"/>
        <v>196700</v>
      </c>
      <c r="B3976" s="50">
        <f t="shared" ca="1" si="123"/>
        <v>-82.049628781334093</v>
      </c>
    </row>
    <row r="3977" spans="1:2" x14ac:dyDescent="0.2">
      <c r="A3977" s="57">
        <f t="shared" ca="1" si="122"/>
        <v>196750</v>
      </c>
      <c r="B3977" s="50">
        <f t="shared" ca="1" si="123"/>
        <v>-82.042467779192265</v>
      </c>
    </row>
    <row r="3978" spans="1:2" x14ac:dyDescent="0.2">
      <c r="A3978" s="57">
        <f t="shared" ca="1" si="122"/>
        <v>196800</v>
      </c>
      <c r="B3978" s="50">
        <f t="shared" ca="1" si="123"/>
        <v>-82.035697885844158</v>
      </c>
    </row>
    <row r="3979" spans="1:2" x14ac:dyDescent="0.2">
      <c r="A3979" s="57">
        <f t="shared" ca="1" si="122"/>
        <v>196850</v>
      </c>
      <c r="B3979" s="50">
        <f t="shared" ca="1" si="123"/>
        <v>-82.029316604295587</v>
      </c>
    </row>
    <row r="3980" spans="1:2" x14ac:dyDescent="0.2">
      <c r="A3980" s="57">
        <f t="shared" ca="1" si="122"/>
        <v>196900</v>
      </c>
      <c r="B3980" s="50">
        <f t="shared" ca="1" si="123"/>
        <v>-82.023321482890992</v>
      </c>
    </row>
    <row r="3981" spans="1:2" x14ac:dyDescent="0.2">
      <c r="A3981" s="57">
        <f t="shared" ca="1" si="122"/>
        <v>196950</v>
      </c>
      <c r="B3981" s="50">
        <f t="shared" ca="1" si="123"/>
        <v>-82.017710114401893</v>
      </c>
    </row>
    <row r="3982" spans="1:2" x14ac:dyDescent="0.2">
      <c r="A3982" s="57">
        <f t="shared" ca="1" si="122"/>
        <v>197000</v>
      </c>
      <c r="B3982" s="50">
        <f t="shared" ca="1" si="123"/>
        <v>-82.012480135140663</v>
      </c>
    </row>
    <row r="3983" spans="1:2" x14ac:dyDescent="0.2">
      <c r="A3983" s="57">
        <f t="shared" ca="1" si="122"/>
        <v>197050</v>
      </c>
      <c r="B3983" s="50">
        <f t="shared" ca="1" si="123"/>
        <v>-82.007629224097286</v>
      </c>
    </row>
    <row r="3984" spans="1:2" x14ac:dyDescent="0.2">
      <c r="A3984" s="57">
        <f t="shared" ca="1" si="122"/>
        <v>197100</v>
      </c>
      <c r="B3984" s="50">
        <f t="shared" ca="1" si="123"/>
        <v>-82.003155102099839</v>
      </c>
    </row>
    <row r="3985" spans="1:2" x14ac:dyDescent="0.2">
      <c r="A3985" s="57">
        <f t="shared" ca="1" si="122"/>
        <v>197150</v>
      </c>
      <c r="B3985" s="50">
        <f t="shared" ca="1" si="123"/>
        <v>-81.999055530996827</v>
      </c>
    </row>
    <row r="3986" spans="1:2" x14ac:dyDescent="0.2">
      <c r="A3986" s="57">
        <f t="shared" ca="1" si="122"/>
        <v>197200</v>
      </c>
      <c r="B3986" s="50">
        <f t="shared" ca="1" si="123"/>
        <v>-81.99532831286129</v>
      </c>
    </row>
    <row r="3987" spans="1:2" x14ac:dyDescent="0.2">
      <c r="A3987" s="57">
        <f t="shared" ca="1" si="122"/>
        <v>197250</v>
      </c>
      <c r="B3987" s="50">
        <f t="shared" ca="1" si="123"/>
        <v>-81.991971289216053</v>
      </c>
    </row>
    <row r="3988" spans="1:2" x14ac:dyDescent="0.2">
      <c r="A3988" s="57">
        <f t="shared" ca="1" si="122"/>
        <v>197300</v>
      </c>
      <c r="B3988" s="50">
        <f t="shared" ca="1" si="123"/>
        <v>-81.988982340279051</v>
      </c>
    </row>
    <row r="3989" spans="1:2" x14ac:dyDescent="0.2">
      <c r="A3989" s="57">
        <f t="shared" ca="1" si="122"/>
        <v>197350</v>
      </c>
      <c r="B3989" s="50">
        <f t="shared" ca="1" si="123"/>
        <v>-81.986359384228564</v>
      </c>
    </row>
    <row r="3990" spans="1:2" x14ac:dyDescent="0.2">
      <c r="A3990" s="57">
        <f t="shared" ca="1" si="122"/>
        <v>197400</v>
      </c>
      <c r="B3990" s="50">
        <f t="shared" ca="1" si="123"/>
        <v>-81.984100376487561</v>
      </c>
    </row>
    <row r="3991" spans="1:2" x14ac:dyDescent="0.2">
      <c r="A3991" s="57">
        <f t="shared" ca="1" si="122"/>
        <v>197450</v>
      </c>
      <c r="B3991" s="50">
        <f t="shared" ca="1" si="123"/>
        <v>-81.982203309026559</v>
      </c>
    </row>
    <row r="3992" spans="1:2" x14ac:dyDescent="0.2">
      <c r="A3992" s="57">
        <f t="shared" ca="1" si="122"/>
        <v>197500</v>
      </c>
      <c r="B3992" s="50">
        <f t="shared" ca="1" si="123"/>
        <v>-81.980666209684443</v>
      </c>
    </row>
    <row r="3993" spans="1:2" x14ac:dyDescent="0.2">
      <c r="A3993" s="57">
        <f t="shared" ca="1" si="122"/>
        <v>197550</v>
      </c>
      <c r="B3993" s="50">
        <f t="shared" ca="1" si="123"/>
        <v>-81.979487141506979</v>
      </c>
    </row>
    <row r="3994" spans="1:2" x14ac:dyDescent="0.2">
      <c r="A3994" s="57">
        <f t="shared" ca="1" si="122"/>
        <v>197600</v>
      </c>
      <c r="B3994" s="50">
        <f t="shared" ca="1" si="123"/>
        <v>-81.978664202102095</v>
      </c>
    </row>
    <row r="3995" spans="1:2" x14ac:dyDescent="0.2">
      <c r="A3995" s="57">
        <f t="shared" ca="1" si="122"/>
        <v>197650</v>
      </c>
      <c r="B3995" s="50">
        <f t="shared" ca="1" si="123"/>
        <v>-81.978195523011678</v>
      </c>
    </row>
    <row r="3996" spans="1:2" x14ac:dyDescent="0.2">
      <c r="A3996" s="57">
        <f t="shared" ca="1" si="122"/>
        <v>197700</v>
      </c>
      <c r="B3996" s="50">
        <f t="shared" ca="1" si="123"/>
        <v>-81.978079269099425</v>
      </c>
    </row>
    <row r="3997" spans="1:2" x14ac:dyDescent="0.2">
      <c r="A3997" s="57">
        <f t="shared" ca="1" si="122"/>
        <v>197750</v>
      </c>
      <c r="B3997" s="50">
        <f t="shared" ca="1" si="123"/>
        <v>-81.978313637954173</v>
      </c>
    </row>
    <row r="3998" spans="1:2" x14ac:dyDescent="0.2">
      <c r="A3998" s="57">
        <f t="shared" ca="1" si="122"/>
        <v>197800</v>
      </c>
      <c r="B3998" s="50">
        <f t="shared" ca="1" si="123"/>
        <v>-81.978896859308463</v>
      </c>
    </row>
    <row r="3999" spans="1:2" x14ac:dyDescent="0.2">
      <c r="A3999" s="57">
        <f t="shared" ca="1" si="122"/>
        <v>197850</v>
      </c>
      <c r="B3999" s="50">
        <f t="shared" ca="1" si="123"/>
        <v>-81.979827194471454</v>
      </c>
    </row>
    <row r="4000" spans="1:2" x14ac:dyDescent="0.2">
      <c r="A4000" s="57">
        <f t="shared" ca="1" si="122"/>
        <v>197900</v>
      </c>
      <c r="B4000" s="50">
        <f t="shared" ca="1" si="123"/>
        <v>-81.98110293577642</v>
      </c>
    </row>
    <row r="4001" spans="1:2" x14ac:dyDescent="0.2">
      <c r="A4001" s="57">
        <f t="shared" ca="1" si="122"/>
        <v>197950</v>
      </c>
      <c r="B4001" s="50">
        <f t="shared" ca="1" si="123"/>
        <v>-81.982722406041887</v>
      </c>
    </row>
    <row r="4002" spans="1:2" x14ac:dyDescent="0.2">
      <c r="A4002" s="57">
        <f t="shared" ca="1" si="122"/>
        <v>198000</v>
      </c>
      <c r="B4002" s="50">
        <f t="shared" ca="1" si="123"/>
        <v>-81.984683958046276</v>
      </c>
    </row>
    <row r="4003" spans="1:2" x14ac:dyDescent="0.2">
      <c r="A4003" s="57">
        <f t="shared" ca="1" si="122"/>
        <v>198050</v>
      </c>
      <c r="B4003" s="50">
        <f t="shared" ca="1" si="123"/>
        <v>-81.986985974015681</v>
      </c>
    </row>
    <row r="4004" spans="1:2" x14ac:dyDescent="0.2">
      <c r="A4004" s="57">
        <f t="shared" ca="1" si="122"/>
        <v>198100</v>
      </c>
      <c r="B4004" s="50">
        <f t="shared" ca="1" si="123"/>
        <v>-81.989626865124279</v>
      </c>
    </row>
    <row r="4005" spans="1:2" x14ac:dyDescent="0.2">
      <c r="A4005" s="57">
        <f t="shared" ca="1" si="122"/>
        <v>198150</v>
      </c>
      <c r="B4005" s="50">
        <f t="shared" ca="1" si="123"/>
        <v>-81.992605071007119</v>
      </c>
    </row>
    <row r="4006" spans="1:2" x14ac:dyDescent="0.2">
      <c r="A4006" s="57">
        <f t="shared" ca="1" si="122"/>
        <v>198200</v>
      </c>
      <c r="B4006" s="50">
        <f t="shared" ca="1" si="123"/>
        <v>-81.995919059285029</v>
      </c>
    </row>
    <row r="4007" spans="1:2" x14ac:dyDescent="0.2">
      <c r="A4007" s="57">
        <f t="shared" ca="1" si="122"/>
        <v>198250</v>
      </c>
      <c r="B4007" s="50">
        <f t="shared" ca="1" si="123"/>
        <v>-81.99956732510114</v>
      </c>
    </row>
    <row r="4008" spans="1:2" x14ac:dyDescent="0.2">
      <c r="A4008" s="57">
        <f t="shared" ca="1" si="122"/>
        <v>198300</v>
      </c>
      <c r="B4008" s="50">
        <f t="shared" ca="1" si="123"/>
        <v>-82.00354839066874</v>
      </c>
    </row>
    <row r="4009" spans="1:2" x14ac:dyDescent="0.2">
      <c r="A4009" s="57">
        <f t="shared" ca="1" si="122"/>
        <v>198350</v>
      </c>
      <c r="B4009" s="50">
        <f t="shared" ca="1" si="123"/>
        <v>-82.007860804830415</v>
      </c>
    </row>
    <row r="4010" spans="1:2" x14ac:dyDescent="0.2">
      <c r="A4010" s="57">
        <f t="shared" ca="1" si="122"/>
        <v>198400</v>
      </c>
      <c r="B4010" s="50">
        <f t="shared" ca="1" si="123"/>
        <v>-82.012503142627779</v>
      </c>
    </row>
    <row r="4011" spans="1:2" x14ac:dyDescent="0.2">
      <c r="A4011" s="57">
        <f t="shared" ref="A4011:A4074" ca="1" si="124">OFFSET(A4011,-1,0)+f_stop/5000</f>
        <v>198450</v>
      </c>
      <c r="B4011" s="50">
        <f t="shared" ref="B4011:B4074" ca="1" si="125">20*LOG(ABS(   (1/f_dec*SIN(f_dec*$A4011/Fm*PI())/SIN($A4011/Fm*PI()))^(order-2) * (1/f_dec2*SIN(f_dec2*$A4011/Fm*PI())/SIN($A4011/Fm*PI())) *  (1/(f_dec*n_avg)*SIN((f_dec*n_avg)*$A4011/Fm*PI())/SIN($A4011/Fm*PI()))    ))</f>
        <v>-82.017474004881677</v>
      </c>
    </row>
    <row r="4012" spans="1:2" x14ac:dyDescent="0.2">
      <c r="A4012" s="57">
        <f t="shared" ca="1" si="124"/>
        <v>198500</v>
      </c>
      <c r="B4012" s="50">
        <f t="shared" ca="1" si="125"/>
        <v>-82.022772017782856</v>
      </c>
    </row>
    <row r="4013" spans="1:2" x14ac:dyDescent="0.2">
      <c r="A4013" s="57">
        <f t="shared" ca="1" si="124"/>
        <v>198550</v>
      </c>
      <c r="B4013" s="50">
        <f t="shared" ca="1" si="125"/>
        <v>-82.028395832492237</v>
      </c>
    </row>
    <row r="4014" spans="1:2" x14ac:dyDescent="0.2">
      <c r="A4014" s="57">
        <f t="shared" ca="1" si="124"/>
        <v>198600</v>
      </c>
      <c r="B4014" s="50">
        <f t="shared" ca="1" si="125"/>
        <v>-82.034344124751257</v>
      </c>
    </row>
    <row r="4015" spans="1:2" x14ac:dyDescent="0.2">
      <c r="A4015" s="57">
        <f t="shared" ca="1" si="124"/>
        <v>198650</v>
      </c>
      <c r="B4015" s="50">
        <f t="shared" ca="1" si="125"/>
        <v>-82.040615594501276</v>
      </c>
    </row>
    <row r="4016" spans="1:2" x14ac:dyDescent="0.2">
      <c r="A4016" s="57">
        <f t="shared" ca="1" si="124"/>
        <v>198700</v>
      </c>
      <c r="B4016" s="50">
        <f t="shared" ca="1" si="125"/>
        <v>-82.047208965512496</v>
      </c>
    </row>
    <row r="4017" spans="1:2" x14ac:dyDescent="0.2">
      <c r="A4017" s="57">
        <f t="shared" ca="1" si="124"/>
        <v>198750</v>
      </c>
      <c r="B4017" s="50">
        <f t="shared" ca="1" si="125"/>
        <v>-82.054122985021522</v>
      </c>
    </row>
    <row r="4018" spans="1:2" x14ac:dyDescent="0.2">
      <c r="A4018" s="57">
        <f t="shared" ca="1" si="124"/>
        <v>198800</v>
      </c>
      <c r="B4018" s="50">
        <f t="shared" ca="1" si="125"/>
        <v>-82.061356423378058</v>
      </c>
    </row>
    <row r="4019" spans="1:2" x14ac:dyDescent="0.2">
      <c r="A4019" s="57">
        <f t="shared" ca="1" si="124"/>
        <v>198850</v>
      </c>
      <c r="B4019" s="50">
        <f t="shared" ca="1" si="125"/>
        <v>-82.068908073699731</v>
      </c>
    </row>
    <row r="4020" spans="1:2" x14ac:dyDescent="0.2">
      <c r="A4020" s="57">
        <f t="shared" ca="1" si="124"/>
        <v>198900</v>
      </c>
      <c r="B4020" s="50">
        <f t="shared" ca="1" si="125"/>
        <v>-82.076776751535448</v>
      </c>
    </row>
    <row r="4021" spans="1:2" x14ac:dyDescent="0.2">
      <c r="A4021" s="57">
        <f t="shared" ca="1" si="124"/>
        <v>198950</v>
      </c>
      <c r="B4021" s="50">
        <f t="shared" ca="1" si="125"/>
        <v>-82.084961294536697</v>
      </c>
    </row>
    <row r="4022" spans="1:2" x14ac:dyDescent="0.2">
      <c r="A4022" s="57">
        <f t="shared" ca="1" si="124"/>
        <v>199000</v>
      </c>
      <c r="B4022" s="50">
        <f t="shared" ca="1" si="125"/>
        <v>-82.093460562136883</v>
      </c>
    </row>
    <row r="4023" spans="1:2" x14ac:dyDescent="0.2">
      <c r="A4023" s="57">
        <f t="shared" ca="1" si="124"/>
        <v>199050</v>
      </c>
      <c r="B4023" s="50">
        <f t="shared" ca="1" si="125"/>
        <v>-82.102273435238246</v>
      </c>
    </row>
    <row r="4024" spans="1:2" x14ac:dyDescent="0.2">
      <c r="A4024" s="57">
        <f t="shared" ca="1" si="124"/>
        <v>199100</v>
      </c>
      <c r="B4024" s="50">
        <f t="shared" ca="1" si="125"/>
        <v>-82.111398815906313</v>
      </c>
    </row>
    <row r="4025" spans="1:2" x14ac:dyDescent="0.2">
      <c r="A4025" s="57">
        <f t="shared" ca="1" si="124"/>
        <v>199150</v>
      </c>
      <c r="B4025" s="50">
        <f t="shared" ca="1" si="125"/>
        <v>-82.120835627071699</v>
      </c>
    </row>
    <row r="4026" spans="1:2" x14ac:dyDescent="0.2">
      <c r="A4026" s="57">
        <f t="shared" ca="1" si="124"/>
        <v>199200</v>
      </c>
      <c r="B4026" s="50">
        <f t="shared" ca="1" si="125"/>
        <v>-82.130582812239027</v>
      </c>
    </row>
    <row r="4027" spans="1:2" x14ac:dyDescent="0.2">
      <c r="A4027" s="57">
        <f t="shared" ca="1" si="124"/>
        <v>199250</v>
      </c>
      <c r="B4027" s="50">
        <f t="shared" ca="1" si="125"/>
        <v>-82.14063933520292</v>
      </c>
    </row>
    <row r="4028" spans="1:2" x14ac:dyDescent="0.2">
      <c r="A4028" s="57">
        <f t="shared" ca="1" si="124"/>
        <v>199300</v>
      </c>
      <c r="B4028" s="50">
        <f t="shared" ca="1" si="125"/>
        <v>-82.151004179770567</v>
      </c>
    </row>
    <row r="4029" spans="1:2" x14ac:dyDescent="0.2">
      <c r="A4029" s="57">
        <f t="shared" ca="1" si="124"/>
        <v>199350</v>
      </c>
      <c r="B4029" s="50">
        <f t="shared" ca="1" si="125"/>
        <v>-82.161676349491231</v>
      </c>
    </row>
    <row r="4030" spans="1:2" x14ac:dyDescent="0.2">
      <c r="A4030" s="57">
        <f t="shared" ca="1" si="124"/>
        <v>199400</v>
      </c>
      <c r="B4030" s="50">
        <f t="shared" ca="1" si="125"/>
        <v>-82.172654867392055</v>
      </c>
    </row>
    <row r="4031" spans="1:2" x14ac:dyDescent="0.2">
      <c r="A4031" s="57">
        <f t="shared" ca="1" si="124"/>
        <v>199450</v>
      </c>
      <c r="B4031" s="50">
        <f t="shared" ca="1" si="125"/>
        <v>-82.183938775720264</v>
      </c>
    </row>
    <row r="4032" spans="1:2" x14ac:dyDescent="0.2">
      <c r="A4032" s="57">
        <f t="shared" ca="1" si="124"/>
        <v>199500</v>
      </c>
      <c r="B4032" s="50">
        <f t="shared" ca="1" si="125"/>
        <v>-82.195527135691634</v>
      </c>
    </row>
    <row r="4033" spans="1:2" x14ac:dyDescent="0.2">
      <c r="A4033" s="57">
        <f t="shared" ca="1" si="124"/>
        <v>199550</v>
      </c>
      <c r="B4033" s="50">
        <f t="shared" ca="1" si="125"/>
        <v>-82.207419027244867</v>
      </c>
    </row>
    <row r="4034" spans="1:2" x14ac:dyDescent="0.2">
      <c r="A4034" s="57">
        <f t="shared" ca="1" si="124"/>
        <v>199600</v>
      </c>
      <c r="B4034" s="50">
        <f t="shared" ca="1" si="125"/>
        <v>-82.219613548801959</v>
      </c>
    </row>
    <row r="4035" spans="1:2" x14ac:dyDescent="0.2">
      <c r="A4035" s="57">
        <f t="shared" ca="1" si="124"/>
        <v>199650</v>
      </c>
      <c r="B4035" s="50">
        <f t="shared" ca="1" si="125"/>
        <v>-82.232109817034512</v>
      </c>
    </row>
    <row r="4036" spans="1:2" x14ac:dyDescent="0.2">
      <c r="A4036" s="57">
        <f t="shared" ca="1" si="124"/>
        <v>199700</v>
      </c>
      <c r="B4036" s="50">
        <f t="shared" ca="1" si="125"/>
        <v>-82.244906966635298</v>
      </c>
    </row>
    <row r="4037" spans="1:2" x14ac:dyDescent="0.2">
      <c r="A4037" s="57">
        <f t="shared" ca="1" si="124"/>
        <v>199750</v>
      </c>
      <c r="B4037" s="50">
        <f t="shared" ca="1" si="125"/>
        <v>-82.258004150095843</v>
      </c>
    </row>
    <row r="4038" spans="1:2" x14ac:dyDescent="0.2">
      <c r="A4038" s="57">
        <f t="shared" ca="1" si="124"/>
        <v>199800</v>
      </c>
      <c r="B4038" s="50">
        <f t="shared" ca="1" si="125"/>
        <v>-82.271400537488944</v>
      </c>
    </row>
    <row r="4039" spans="1:2" x14ac:dyDescent="0.2">
      <c r="A4039" s="57">
        <f t="shared" ca="1" si="124"/>
        <v>199850</v>
      </c>
      <c r="B4039" s="50">
        <f t="shared" ca="1" si="125"/>
        <v>-82.285095316256971</v>
      </c>
    </row>
    <row r="4040" spans="1:2" x14ac:dyDescent="0.2">
      <c r="A4040" s="57">
        <f t="shared" ca="1" si="124"/>
        <v>199900</v>
      </c>
      <c r="B4040" s="50">
        <f t="shared" ca="1" si="125"/>
        <v>-82.299087691004786</v>
      </c>
    </row>
    <row r="4041" spans="1:2" x14ac:dyDescent="0.2">
      <c r="A4041" s="57">
        <f t="shared" ca="1" si="124"/>
        <v>199950</v>
      </c>
      <c r="B4041" s="50">
        <f t="shared" ca="1" si="125"/>
        <v>-82.313376883298289</v>
      </c>
    </row>
    <row r="4042" spans="1:2" x14ac:dyDescent="0.2">
      <c r="A4042" s="57">
        <f t="shared" ca="1" si="124"/>
        <v>200000</v>
      </c>
      <c r="B4042" s="50">
        <f t="shared" ca="1" si="125"/>
        <v>-82.327962131467402</v>
      </c>
    </row>
    <row r="4043" spans="1:2" x14ac:dyDescent="0.2">
      <c r="A4043" s="57">
        <f t="shared" ca="1" si="124"/>
        <v>200050</v>
      </c>
      <c r="B4043" s="50">
        <f t="shared" ca="1" si="125"/>
        <v>-82.342842690414315</v>
      </c>
    </row>
    <row r="4044" spans="1:2" x14ac:dyDescent="0.2">
      <c r="A4044" s="57">
        <f t="shared" ca="1" si="124"/>
        <v>200100</v>
      </c>
      <c r="B4044" s="50">
        <f t="shared" ca="1" si="125"/>
        <v>-82.358017831426281</v>
      </c>
    </row>
    <row r="4045" spans="1:2" x14ac:dyDescent="0.2">
      <c r="A4045" s="57">
        <f t="shared" ca="1" si="124"/>
        <v>200150</v>
      </c>
      <c r="B4045" s="50">
        <f t="shared" ca="1" si="125"/>
        <v>-82.373486841993071</v>
      </c>
    </row>
    <row r="4046" spans="1:2" x14ac:dyDescent="0.2">
      <c r="A4046" s="57">
        <f t="shared" ca="1" si="124"/>
        <v>200200</v>
      </c>
      <c r="B4046" s="50">
        <f t="shared" ca="1" si="125"/>
        <v>-82.389249025629056</v>
      </c>
    </row>
    <row r="4047" spans="1:2" x14ac:dyDescent="0.2">
      <c r="A4047" s="57">
        <f t="shared" ca="1" si="124"/>
        <v>200250</v>
      </c>
      <c r="B4047" s="50">
        <f t="shared" ca="1" si="125"/>
        <v>-82.405303701699651</v>
      </c>
    </row>
    <row r="4048" spans="1:2" x14ac:dyDescent="0.2">
      <c r="A4048" s="57">
        <f t="shared" ca="1" si="124"/>
        <v>200300</v>
      </c>
      <c r="B4048" s="50">
        <f t="shared" ca="1" si="125"/>
        <v>-82.42165020525222</v>
      </c>
    </row>
    <row r="4049" spans="1:2" x14ac:dyDescent="0.2">
      <c r="A4049" s="57">
        <f t="shared" ca="1" si="124"/>
        <v>200350</v>
      </c>
      <c r="B4049" s="50">
        <f t="shared" ca="1" si="125"/>
        <v>-82.438287886851384</v>
      </c>
    </row>
    <row r="4050" spans="1:2" x14ac:dyDescent="0.2">
      <c r="A4050" s="57">
        <f t="shared" ca="1" si="124"/>
        <v>200400</v>
      </c>
      <c r="B4050" s="50">
        <f t="shared" ca="1" si="125"/>
        <v>-82.455216112418157</v>
      </c>
    </row>
    <row r="4051" spans="1:2" x14ac:dyDescent="0.2">
      <c r="A4051" s="57">
        <f t="shared" ca="1" si="124"/>
        <v>200450</v>
      </c>
      <c r="B4051" s="50">
        <f t="shared" ca="1" si="125"/>
        <v>-82.472434263073694</v>
      </c>
    </row>
    <row r="4052" spans="1:2" x14ac:dyDescent="0.2">
      <c r="A4052" s="57">
        <f t="shared" ca="1" si="124"/>
        <v>200500</v>
      </c>
      <c r="B4052" s="50">
        <f t="shared" ca="1" si="125"/>
        <v>-82.489941734986658</v>
      </c>
    </row>
    <row r="4053" spans="1:2" x14ac:dyDescent="0.2">
      <c r="A4053" s="57">
        <f t="shared" ca="1" si="124"/>
        <v>200550</v>
      </c>
      <c r="B4053" s="50">
        <f t="shared" ca="1" si="125"/>
        <v>-82.507737939224825</v>
      </c>
    </row>
    <row r="4054" spans="1:2" x14ac:dyDescent="0.2">
      <c r="A4054" s="57">
        <f t="shared" ca="1" si="124"/>
        <v>200600</v>
      </c>
      <c r="B4054" s="50">
        <f t="shared" ca="1" si="125"/>
        <v>-82.525822301610503</v>
      </c>
    </row>
    <row r="4055" spans="1:2" x14ac:dyDescent="0.2">
      <c r="A4055" s="57">
        <f t="shared" ca="1" si="124"/>
        <v>200650</v>
      </c>
      <c r="B4055" s="50">
        <f t="shared" ca="1" si="125"/>
        <v>-82.544194262579737</v>
      </c>
    </row>
    <row r="4056" spans="1:2" x14ac:dyDescent="0.2">
      <c r="A4056" s="57">
        <f t="shared" ca="1" si="124"/>
        <v>200700</v>
      </c>
      <c r="B4056" s="50">
        <f t="shared" ca="1" si="125"/>
        <v>-82.562853277045349</v>
      </c>
    </row>
    <row r="4057" spans="1:2" x14ac:dyDescent="0.2">
      <c r="A4057" s="57">
        <f t="shared" ca="1" si="124"/>
        <v>200750</v>
      </c>
      <c r="B4057" s="50">
        <f t="shared" ca="1" si="125"/>
        <v>-82.581798814263607</v>
      </c>
    </row>
    <row r="4058" spans="1:2" x14ac:dyDescent="0.2">
      <c r="A4058" s="57">
        <f t="shared" ca="1" si="124"/>
        <v>200800</v>
      </c>
      <c r="B4058" s="50">
        <f t="shared" ca="1" si="125"/>
        <v>-82.601030357704417</v>
      </c>
    </row>
    <row r="4059" spans="1:2" x14ac:dyDescent="0.2">
      <c r="A4059" s="57">
        <f t="shared" ca="1" si="124"/>
        <v>200850</v>
      </c>
      <c r="B4059" s="50">
        <f t="shared" ca="1" si="125"/>
        <v>-82.620547404925389</v>
      </c>
    </row>
    <row r="4060" spans="1:2" x14ac:dyDescent="0.2">
      <c r="A4060" s="57">
        <f t="shared" ca="1" si="124"/>
        <v>200900</v>
      </c>
      <c r="B4060" s="50">
        <f t="shared" ca="1" si="125"/>
        <v>-82.640349467448985</v>
      </c>
    </row>
    <row r="4061" spans="1:2" x14ac:dyDescent="0.2">
      <c r="A4061" s="57">
        <f t="shared" ca="1" si="124"/>
        <v>200950</v>
      </c>
      <c r="B4061" s="50">
        <f t="shared" ca="1" si="125"/>
        <v>-82.66043607064347</v>
      </c>
    </row>
    <row r="4062" spans="1:2" x14ac:dyDescent="0.2">
      <c r="A4062" s="57">
        <f t="shared" ca="1" si="124"/>
        <v>201000</v>
      </c>
      <c r="B4062" s="50">
        <f t="shared" ca="1" si="125"/>
        <v>-82.680806753607015</v>
      </c>
    </row>
    <row r="4063" spans="1:2" x14ac:dyDescent="0.2">
      <c r="A4063" s="57">
        <f t="shared" ca="1" si="124"/>
        <v>201050</v>
      </c>
      <c r="B4063" s="50">
        <f t="shared" ca="1" si="125"/>
        <v>-82.701461069055213</v>
      </c>
    </row>
    <row r="4064" spans="1:2" x14ac:dyDescent="0.2">
      <c r="A4064" s="57">
        <f t="shared" ca="1" si="124"/>
        <v>201100</v>
      </c>
      <c r="B4064" s="50">
        <f t="shared" ca="1" si="125"/>
        <v>-82.722398583211799</v>
      </c>
    </row>
    <row r="4065" spans="1:2" x14ac:dyDescent="0.2">
      <c r="A4065" s="57">
        <f t="shared" ca="1" si="124"/>
        <v>201150</v>
      </c>
      <c r="B4065" s="50">
        <f t="shared" ca="1" si="125"/>
        <v>-82.743618875702794</v>
      </c>
    </row>
    <row r="4066" spans="1:2" x14ac:dyDescent="0.2">
      <c r="A4066" s="57">
        <f t="shared" ca="1" si="124"/>
        <v>201200</v>
      </c>
      <c r="B4066" s="50">
        <f t="shared" ca="1" si="125"/>
        <v>-82.765121539453474</v>
      </c>
    </row>
    <row r="4067" spans="1:2" x14ac:dyDescent="0.2">
      <c r="A4067" s="57">
        <f t="shared" ca="1" si="124"/>
        <v>201250</v>
      </c>
      <c r="B4067" s="50">
        <f t="shared" ca="1" si="125"/>
        <v>-82.786906180588801</v>
      </c>
    </row>
    <row r="4068" spans="1:2" x14ac:dyDescent="0.2">
      <c r="A4068" s="57">
        <f t="shared" ca="1" si="124"/>
        <v>201300</v>
      </c>
      <c r="B4068" s="50">
        <f t="shared" ca="1" si="125"/>
        <v>-82.808972418336694</v>
      </c>
    </row>
    <row r="4069" spans="1:2" x14ac:dyDescent="0.2">
      <c r="A4069" s="57">
        <f t="shared" ca="1" si="124"/>
        <v>201350</v>
      </c>
      <c r="B4069" s="50">
        <f t="shared" ca="1" si="125"/>
        <v>-82.831319884934487</v>
      </c>
    </row>
    <row r="4070" spans="1:2" x14ac:dyDescent="0.2">
      <c r="A4070" s="57">
        <f t="shared" ca="1" si="124"/>
        <v>201400</v>
      </c>
      <c r="B4070" s="50">
        <f t="shared" ca="1" si="125"/>
        <v>-82.85394822553819</v>
      </c>
    </row>
    <row r="4071" spans="1:2" x14ac:dyDescent="0.2">
      <c r="A4071" s="57">
        <f t="shared" ca="1" si="124"/>
        <v>201450</v>
      </c>
      <c r="B4071" s="50">
        <f t="shared" ca="1" si="125"/>
        <v>-82.876857098135019</v>
      </c>
    </row>
    <row r="4072" spans="1:2" x14ac:dyDescent="0.2">
      <c r="A4072" s="57">
        <f t="shared" ca="1" si="124"/>
        <v>201500</v>
      </c>
      <c r="B4072" s="50">
        <f t="shared" ca="1" si="125"/>
        <v>-82.90004617345835</v>
      </c>
    </row>
    <row r="4073" spans="1:2" x14ac:dyDescent="0.2">
      <c r="A4073" s="57">
        <f t="shared" ca="1" si="124"/>
        <v>201550</v>
      </c>
      <c r="B4073" s="50">
        <f t="shared" ca="1" si="125"/>
        <v>-82.923515134905998</v>
      </c>
    </row>
    <row r="4074" spans="1:2" x14ac:dyDescent="0.2">
      <c r="A4074" s="57">
        <f t="shared" ca="1" si="124"/>
        <v>201600</v>
      </c>
      <c r="B4074" s="50">
        <f t="shared" ca="1" si="125"/>
        <v>-82.947263678461013</v>
      </c>
    </row>
    <row r="4075" spans="1:2" x14ac:dyDescent="0.2">
      <c r="A4075" s="57">
        <f t="shared" ref="A4075:A4138" ca="1" si="126">OFFSET(A4075,-1,0)+f_stop/5000</f>
        <v>201650</v>
      </c>
      <c r="B4075" s="50">
        <f t="shared" ref="B4075:B4138" ca="1" si="127">20*LOG(ABS(   (1/f_dec*SIN(f_dec*$A4075/Fm*PI())/SIN($A4075/Fm*PI()))^(order-2) * (1/f_dec2*SIN(f_dec2*$A4075/Fm*PI())/SIN($A4075/Fm*PI())) *  (1/(f_dec*n_avg)*SIN((f_dec*n_avg)*$A4075/Fm*PI())/SIN($A4075/Fm*PI()))    ))</f>
        <v>-82.971291512615522</v>
      </c>
    </row>
    <row r="4076" spans="1:2" x14ac:dyDescent="0.2">
      <c r="A4076" s="57">
        <f t="shared" ca="1" si="126"/>
        <v>201700</v>
      </c>
      <c r="B4076" s="50">
        <f t="shared" ca="1" si="127"/>
        <v>-82.995598358296974</v>
      </c>
    </row>
    <row r="4077" spans="1:2" x14ac:dyDescent="0.2">
      <c r="A4077" s="57">
        <f t="shared" ca="1" si="126"/>
        <v>201750</v>
      </c>
      <c r="B4077" s="50">
        <f t="shared" ca="1" si="127"/>
        <v>-83.02018394879758</v>
      </c>
    </row>
    <row r="4078" spans="1:2" x14ac:dyDescent="0.2">
      <c r="A4078" s="57">
        <f t="shared" ca="1" si="126"/>
        <v>201800</v>
      </c>
      <c r="B4078" s="50">
        <f t="shared" ca="1" si="127"/>
        <v>-83.045048029705853</v>
      </c>
    </row>
    <row r="4079" spans="1:2" x14ac:dyDescent="0.2">
      <c r="A4079" s="57">
        <f t="shared" ca="1" si="126"/>
        <v>201850</v>
      </c>
      <c r="B4079" s="50">
        <f t="shared" ca="1" si="127"/>
        <v>-83.070190358841501</v>
      </c>
    </row>
    <row r="4080" spans="1:2" x14ac:dyDescent="0.2">
      <c r="A4080" s="57">
        <f t="shared" ca="1" si="126"/>
        <v>201900</v>
      </c>
      <c r="B4080" s="50">
        <f t="shared" ca="1" si="127"/>
        <v>-83.095610706192247</v>
      </c>
    </row>
    <row r="4081" spans="1:2" x14ac:dyDescent="0.2">
      <c r="A4081" s="57">
        <f t="shared" ca="1" si="126"/>
        <v>201950</v>
      </c>
      <c r="B4081" s="50">
        <f t="shared" ca="1" si="127"/>
        <v>-83.121308853853847</v>
      </c>
    </row>
    <row r="4082" spans="1:2" x14ac:dyDescent="0.2">
      <c r="A4082" s="57">
        <f t="shared" ca="1" si="126"/>
        <v>202000</v>
      </c>
      <c r="B4082" s="50">
        <f t="shared" ca="1" si="127"/>
        <v>-83.147284595972209</v>
      </c>
    </row>
    <row r="4083" spans="1:2" x14ac:dyDescent="0.2">
      <c r="A4083" s="57">
        <f t="shared" ca="1" si="126"/>
        <v>202050</v>
      </c>
      <c r="B4083" s="50">
        <f t="shared" ca="1" si="127"/>
        <v>-83.173537738688438</v>
      </c>
    </row>
    <row r="4084" spans="1:2" x14ac:dyDescent="0.2">
      <c r="A4084" s="57">
        <f t="shared" ca="1" si="126"/>
        <v>202100</v>
      </c>
      <c r="B4084" s="50">
        <f t="shared" ca="1" si="127"/>
        <v>-83.200068100086071</v>
      </c>
    </row>
    <row r="4085" spans="1:2" x14ac:dyDescent="0.2">
      <c r="A4085" s="57">
        <f t="shared" ca="1" si="126"/>
        <v>202150</v>
      </c>
      <c r="B4085" s="50">
        <f t="shared" ca="1" si="127"/>
        <v>-83.226875510141141</v>
      </c>
    </row>
    <row r="4086" spans="1:2" x14ac:dyDescent="0.2">
      <c r="A4086" s="57">
        <f t="shared" ca="1" si="126"/>
        <v>202200</v>
      </c>
      <c r="B4086" s="50">
        <f t="shared" ca="1" si="127"/>
        <v>-83.253959810674445</v>
      </c>
    </row>
    <row r="4087" spans="1:2" x14ac:dyDescent="0.2">
      <c r="A4087" s="57">
        <f t="shared" ca="1" si="126"/>
        <v>202250</v>
      </c>
      <c r="B4087" s="50">
        <f t="shared" ca="1" si="127"/>
        <v>-83.281320855306333</v>
      </c>
    </row>
    <row r="4088" spans="1:2" x14ac:dyDescent="0.2">
      <c r="A4088" s="57">
        <f t="shared" ca="1" si="126"/>
        <v>202300</v>
      </c>
      <c r="B4088" s="50">
        <f t="shared" ca="1" si="127"/>
        <v>-83.308958509414111</v>
      </c>
    </row>
    <row r="4089" spans="1:2" x14ac:dyDescent="0.2">
      <c r="A4089" s="57">
        <f t="shared" ca="1" si="126"/>
        <v>202350</v>
      </c>
      <c r="B4089" s="50">
        <f t="shared" ca="1" si="127"/>
        <v>-83.336872650091578</v>
      </c>
    </row>
    <row r="4090" spans="1:2" x14ac:dyDescent="0.2">
      <c r="A4090" s="57">
        <f t="shared" ca="1" si="126"/>
        <v>202400</v>
      </c>
      <c r="B4090" s="50">
        <f t="shared" ca="1" si="127"/>
        <v>-83.365063166111185</v>
      </c>
    </row>
    <row r="4091" spans="1:2" x14ac:dyDescent="0.2">
      <c r="A4091" s="57">
        <f t="shared" ca="1" si="126"/>
        <v>202450</v>
      </c>
      <c r="B4091" s="50">
        <f t="shared" ca="1" si="127"/>
        <v>-83.393529957888447</v>
      </c>
    </row>
    <row r="4092" spans="1:2" x14ac:dyDescent="0.2">
      <c r="A4092" s="57">
        <f t="shared" ca="1" si="126"/>
        <v>202500</v>
      </c>
      <c r="B4092" s="50">
        <f t="shared" ca="1" si="127"/>
        <v>-83.422272937448867</v>
      </c>
    </row>
    <row r="4093" spans="1:2" x14ac:dyDescent="0.2">
      <c r="A4093" s="57">
        <f t="shared" ca="1" si="126"/>
        <v>202550</v>
      </c>
      <c r="B4093" s="50">
        <f t="shared" ca="1" si="127"/>
        <v>-83.451292028396878</v>
      </c>
    </row>
    <row r="4094" spans="1:2" x14ac:dyDescent="0.2">
      <c r="A4094" s="57">
        <f t="shared" ca="1" si="126"/>
        <v>202600</v>
      </c>
      <c r="B4094" s="50">
        <f t="shared" ca="1" si="127"/>
        <v>-83.48058716588767</v>
      </c>
    </row>
    <row r="4095" spans="1:2" x14ac:dyDescent="0.2">
      <c r="A4095" s="57">
        <f t="shared" ca="1" si="126"/>
        <v>202650</v>
      </c>
      <c r="B4095" s="50">
        <f t="shared" ca="1" si="127"/>
        <v>-83.510158296600693</v>
      </c>
    </row>
    <row r="4096" spans="1:2" x14ac:dyDescent="0.2">
      <c r="A4096" s="57">
        <f t="shared" ca="1" si="126"/>
        <v>202700</v>
      </c>
      <c r="B4096" s="50">
        <f t="shared" ca="1" si="127"/>
        <v>-83.540005378716103</v>
      </c>
    </row>
    <row r="4097" spans="1:2" x14ac:dyDescent="0.2">
      <c r="A4097" s="57">
        <f t="shared" ca="1" si="126"/>
        <v>202750</v>
      </c>
      <c r="B4097" s="50">
        <f t="shared" ca="1" si="127"/>
        <v>-83.570128381892943</v>
      </c>
    </row>
    <row r="4098" spans="1:2" x14ac:dyDescent="0.2">
      <c r="A4098" s="57">
        <f t="shared" ca="1" si="126"/>
        <v>202800</v>
      </c>
      <c r="B4098" s="50">
        <f t="shared" ca="1" si="127"/>
        <v>-83.600527287250088</v>
      </c>
    </row>
    <row r="4099" spans="1:2" x14ac:dyDescent="0.2">
      <c r="A4099" s="57">
        <f t="shared" ca="1" si="126"/>
        <v>202850</v>
      </c>
      <c r="B4099" s="50">
        <f t="shared" ca="1" si="127"/>
        <v>-83.631202087349124</v>
      </c>
    </row>
    <row r="4100" spans="1:2" x14ac:dyDescent="0.2">
      <c r="A4100" s="57">
        <f t="shared" ca="1" si="126"/>
        <v>202900</v>
      </c>
      <c r="B4100" s="50">
        <f t="shared" ca="1" si="127"/>
        <v>-83.662152786179746</v>
      </c>
    </row>
    <row r="4101" spans="1:2" x14ac:dyDescent="0.2">
      <c r="A4101" s="57">
        <f t="shared" ca="1" si="126"/>
        <v>202950</v>
      </c>
      <c r="B4101" s="50">
        <f t="shared" ca="1" si="127"/>
        <v>-83.693379399147204</v>
      </c>
    </row>
    <row r="4102" spans="1:2" x14ac:dyDescent="0.2">
      <c r="A4102" s="57">
        <f t="shared" ca="1" si="126"/>
        <v>203000</v>
      </c>
      <c r="B4102" s="50">
        <f t="shared" ca="1" si="127"/>
        <v>-83.724881953062322</v>
      </c>
    </row>
    <row r="4103" spans="1:2" x14ac:dyDescent="0.2">
      <c r="A4103" s="57">
        <f t="shared" ca="1" si="126"/>
        <v>203050</v>
      </c>
      <c r="B4103" s="50">
        <f t="shared" ca="1" si="127"/>
        <v>-83.756660486133242</v>
      </c>
    </row>
    <row r="4104" spans="1:2" x14ac:dyDescent="0.2">
      <c r="A4104" s="57">
        <f t="shared" ca="1" si="126"/>
        <v>203100</v>
      </c>
      <c r="B4104" s="50">
        <f t="shared" ca="1" si="127"/>
        <v>-83.78871504796021</v>
      </c>
    </row>
    <row r="4105" spans="1:2" x14ac:dyDescent="0.2">
      <c r="A4105" s="57">
        <f t="shared" ca="1" si="126"/>
        <v>203150</v>
      </c>
      <c r="B4105" s="50">
        <f t="shared" ca="1" si="127"/>
        <v>-83.821045699531737</v>
      </c>
    </row>
    <row r="4106" spans="1:2" x14ac:dyDescent="0.2">
      <c r="A4106" s="57">
        <f t="shared" ca="1" si="126"/>
        <v>203200</v>
      </c>
      <c r="B4106" s="50">
        <f t="shared" ca="1" si="127"/>
        <v>-83.853652513223807</v>
      </c>
    </row>
    <row r="4107" spans="1:2" x14ac:dyDescent="0.2">
      <c r="A4107" s="57">
        <f t="shared" ca="1" si="126"/>
        <v>203250</v>
      </c>
      <c r="B4107" s="50">
        <f t="shared" ca="1" si="127"/>
        <v>-83.886535572800582</v>
      </c>
    </row>
    <row r="4108" spans="1:2" x14ac:dyDescent="0.2">
      <c r="A4108" s="57">
        <f t="shared" ca="1" si="126"/>
        <v>203300</v>
      </c>
      <c r="B4108" s="50">
        <f t="shared" ca="1" si="127"/>
        <v>-83.919694973418189</v>
      </c>
    </row>
    <row r="4109" spans="1:2" x14ac:dyDescent="0.2">
      <c r="A4109" s="57">
        <f t="shared" ca="1" si="126"/>
        <v>203350</v>
      </c>
      <c r="B4109" s="50">
        <f t="shared" ca="1" si="127"/>
        <v>-83.95313082162977</v>
      </c>
    </row>
    <row r="4110" spans="1:2" x14ac:dyDescent="0.2">
      <c r="A4110" s="57">
        <f t="shared" ca="1" si="126"/>
        <v>203400</v>
      </c>
      <c r="B4110" s="50">
        <f t="shared" ca="1" si="127"/>
        <v>-83.98684323539382</v>
      </c>
    </row>
    <row r="4111" spans="1:2" x14ac:dyDescent="0.2">
      <c r="A4111" s="57">
        <f t="shared" ca="1" si="126"/>
        <v>203450</v>
      </c>
      <c r="B4111" s="50">
        <f t="shared" ca="1" si="127"/>
        <v>-84.020832344083914</v>
      </c>
    </row>
    <row r="4112" spans="1:2" x14ac:dyDescent="0.2">
      <c r="A4112" s="57">
        <f t="shared" ca="1" si="126"/>
        <v>203500</v>
      </c>
      <c r="B4112" s="50">
        <f t="shared" ca="1" si="127"/>
        <v>-84.055098288501341</v>
      </c>
    </row>
    <row r="4113" spans="1:2" x14ac:dyDescent="0.2">
      <c r="A4113" s="57">
        <f t="shared" ca="1" si="126"/>
        <v>203550</v>
      </c>
      <c r="B4113" s="50">
        <f t="shared" ca="1" si="127"/>
        <v>-84.089641220889447</v>
      </c>
    </row>
    <row r="4114" spans="1:2" x14ac:dyDescent="0.2">
      <c r="A4114" s="57">
        <f t="shared" ca="1" si="126"/>
        <v>203600</v>
      </c>
      <c r="B4114" s="50">
        <f t="shared" ca="1" si="127"/>
        <v>-84.124461304950671</v>
      </c>
    </row>
    <row r="4115" spans="1:2" x14ac:dyDescent="0.2">
      <c r="A4115" s="57">
        <f t="shared" ca="1" si="126"/>
        <v>203650</v>
      </c>
      <c r="B4115" s="50">
        <f t="shared" ca="1" si="127"/>
        <v>-84.159558715865643</v>
      </c>
    </row>
    <row r="4116" spans="1:2" x14ac:dyDescent="0.2">
      <c r="A4116" s="57">
        <f t="shared" ca="1" si="126"/>
        <v>203700</v>
      </c>
      <c r="B4116" s="50">
        <f t="shared" ca="1" si="127"/>
        <v>-84.194933640314744</v>
      </c>
    </row>
    <row r="4117" spans="1:2" x14ac:dyDescent="0.2">
      <c r="A4117" s="57">
        <f t="shared" ca="1" si="126"/>
        <v>203750</v>
      </c>
      <c r="B4117" s="50">
        <f t="shared" ca="1" si="127"/>
        <v>-84.230586276501555</v>
      </c>
    </row>
    <row r="4118" spans="1:2" x14ac:dyDescent="0.2">
      <c r="A4118" s="57">
        <f t="shared" ca="1" si="126"/>
        <v>203800</v>
      </c>
      <c r="B4118" s="50">
        <f t="shared" ca="1" si="127"/>
        <v>-84.266516834179299</v>
      </c>
    </row>
    <row r="4119" spans="1:2" x14ac:dyDescent="0.2">
      <c r="A4119" s="57">
        <f t="shared" ca="1" si="126"/>
        <v>203850</v>
      </c>
      <c r="B4119" s="50">
        <f t="shared" ca="1" si="127"/>
        <v>-84.302725534678714</v>
      </c>
    </row>
    <row r="4120" spans="1:2" x14ac:dyDescent="0.2">
      <c r="A4120" s="57">
        <f t="shared" ca="1" si="126"/>
        <v>203900</v>
      </c>
      <c r="B4120" s="50">
        <f t="shared" ca="1" si="127"/>
        <v>-84.339212610939157</v>
      </c>
    </row>
    <row r="4121" spans="1:2" x14ac:dyDescent="0.2">
      <c r="A4121" s="57">
        <f t="shared" ca="1" si="126"/>
        <v>203950</v>
      </c>
      <c r="B4121" s="50">
        <f t="shared" ca="1" si="127"/>
        <v>-84.375978307541303</v>
      </c>
    </row>
    <row r="4122" spans="1:2" x14ac:dyDescent="0.2">
      <c r="A4122" s="57">
        <f t="shared" ca="1" si="126"/>
        <v>204000</v>
      </c>
      <c r="B4122" s="50">
        <f t="shared" ca="1" si="127"/>
        <v>-84.413022880742702</v>
      </c>
    </row>
    <row r="4123" spans="1:2" x14ac:dyDescent="0.2">
      <c r="A4123" s="57">
        <f t="shared" ca="1" si="126"/>
        <v>204050</v>
      </c>
      <c r="B4123" s="50">
        <f t="shared" ca="1" si="127"/>
        <v>-84.450346598515381</v>
      </c>
    </row>
    <row r="4124" spans="1:2" x14ac:dyDescent="0.2">
      <c r="A4124" s="57">
        <f t="shared" ca="1" si="126"/>
        <v>204100</v>
      </c>
      <c r="B4124" s="50">
        <f t="shared" ca="1" si="127"/>
        <v>-84.487949740585989</v>
      </c>
    </row>
    <row r="4125" spans="1:2" x14ac:dyDescent="0.2">
      <c r="A4125" s="57">
        <f t="shared" ca="1" si="126"/>
        <v>204150</v>
      </c>
      <c r="B4125" s="50">
        <f t="shared" ca="1" si="127"/>
        <v>-84.52583259847826</v>
      </c>
    </row>
    <row r="4126" spans="1:2" x14ac:dyDescent="0.2">
      <c r="A4126" s="57">
        <f t="shared" ca="1" si="126"/>
        <v>204200</v>
      </c>
      <c r="B4126" s="50">
        <f t="shared" ca="1" si="127"/>
        <v>-84.563995475558102</v>
      </c>
    </row>
    <row r="4127" spans="1:2" x14ac:dyDescent="0.2">
      <c r="A4127" s="57">
        <f t="shared" ca="1" si="126"/>
        <v>204250</v>
      </c>
      <c r="B4127" s="50">
        <f t="shared" ca="1" si="127"/>
        <v>-84.602438687080735</v>
      </c>
    </row>
    <row r="4128" spans="1:2" x14ac:dyDescent="0.2">
      <c r="A4128" s="57">
        <f t="shared" ca="1" si="126"/>
        <v>204300</v>
      </c>
      <c r="B4128" s="50">
        <f t="shared" ca="1" si="127"/>
        <v>-84.641162560240645</v>
      </c>
    </row>
    <row r="4129" spans="1:2" x14ac:dyDescent="0.2">
      <c r="A4129" s="57">
        <f t="shared" ca="1" si="126"/>
        <v>204350</v>
      </c>
      <c r="B4129" s="50">
        <f t="shared" ca="1" si="127"/>
        <v>-84.680167434223875</v>
      </c>
    </row>
    <row r="4130" spans="1:2" x14ac:dyDescent="0.2">
      <c r="A4130" s="57">
        <f t="shared" ca="1" si="126"/>
        <v>204400</v>
      </c>
      <c r="B4130" s="50">
        <f t="shared" ca="1" si="127"/>
        <v>-84.719453660262687</v>
      </c>
    </row>
    <row r="4131" spans="1:2" x14ac:dyDescent="0.2">
      <c r="A4131" s="57">
        <f t="shared" ca="1" si="126"/>
        <v>204450</v>
      </c>
      <c r="B4131" s="50">
        <f t="shared" ca="1" si="127"/>
        <v>-84.759021601693121</v>
      </c>
    </row>
    <row r="4132" spans="1:2" x14ac:dyDescent="0.2">
      <c r="A4132" s="57">
        <f t="shared" ca="1" si="126"/>
        <v>204500</v>
      </c>
      <c r="B4132" s="50">
        <f t="shared" ca="1" si="127"/>
        <v>-84.798871634014603</v>
      </c>
    </row>
    <row r="4133" spans="1:2" x14ac:dyDescent="0.2">
      <c r="A4133" s="57">
        <f t="shared" ca="1" si="126"/>
        <v>204550</v>
      </c>
      <c r="B4133" s="50">
        <f t="shared" ca="1" si="127"/>
        <v>-84.839004144952597</v>
      </c>
    </row>
    <row r="4134" spans="1:2" x14ac:dyDescent="0.2">
      <c r="A4134" s="57">
        <f t="shared" ca="1" si="126"/>
        <v>204600</v>
      </c>
      <c r="B4134" s="50">
        <f t="shared" ca="1" si="127"/>
        <v>-84.879419534523464</v>
      </c>
    </row>
    <row r="4135" spans="1:2" x14ac:dyDescent="0.2">
      <c r="A4135" s="57">
        <f t="shared" ca="1" si="126"/>
        <v>204650</v>
      </c>
      <c r="B4135" s="50">
        <f t="shared" ca="1" si="127"/>
        <v>-84.920118215102377</v>
      </c>
    </row>
    <row r="4136" spans="1:2" x14ac:dyDescent="0.2">
      <c r="A4136" s="57">
        <f t="shared" ca="1" si="126"/>
        <v>204700</v>
      </c>
      <c r="B4136" s="50">
        <f t="shared" ca="1" si="127"/>
        <v>-84.961100611493364</v>
      </c>
    </row>
    <row r="4137" spans="1:2" x14ac:dyDescent="0.2">
      <c r="A4137" s="57">
        <f t="shared" ca="1" si="126"/>
        <v>204750</v>
      </c>
      <c r="B4137" s="50">
        <f t="shared" ca="1" si="127"/>
        <v>-85.002367161002667</v>
      </c>
    </row>
    <row r="4138" spans="1:2" x14ac:dyDescent="0.2">
      <c r="A4138" s="57">
        <f t="shared" ca="1" si="126"/>
        <v>204800</v>
      </c>
      <c r="B4138" s="50">
        <f t="shared" ca="1" si="127"/>
        <v>-85.043918313514155</v>
      </c>
    </row>
    <row r="4139" spans="1:2" x14ac:dyDescent="0.2">
      <c r="A4139" s="57">
        <f t="shared" ref="A4139:A4202" ca="1" si="128">OFFSET(A4139,-1,0)+f_stop/5000</f>
        <v>204850</v>
      </c>
      <c r="B4139" s="50">
        <f t="shared" ref="B4139:B4202" ca="1" si="129">20*LOG(ABS(   (1/f_dec*SIN(f_dec*$A4139/Fm*PI())/SIN($A4139/Fm*PI()))^(order-2) * (1/f_dec2*SIN(f_dec2*$A4139/Fm*PI())/SIN($A4139/Fm*PI())) *  (1/(f_dec*n_avg)*SIN((f_dec*n_avg)*$A4139/Fm*PI())/SIN($A4139/Fm*PI()))    ))</f>
        <v>-85.085754531568142</v>
      </c>
    </row>
    <row r="4140" spans="1:2" x14ac:dyDescent="0.2">
      <c r="A4140" s="57">
        <f t="shared" ca="1" si="128"/>
        <v>204900</v>
      </c>
      <c r="B4140" s="50">
        <f t="shared" ca="1" si="129"/>
        <v>-85.127876290442416</v>
      </c>
    </row>
    <row r="4141" spans="1:2" x14ac:dyDescent="0.2">
      <c r="A4141" s="57">
        <f t="shared" ca="1" si="128"/>
        <v>204950</v>
      </c>
      <c r="B4141" s="50">
        <f t="shared" ca="1" si="129"/>
        <v>-85.17028407823662</v>
      </c>
    </row>
    <row r="4142" spans="1:2" x14ac:dyDescent="0.2">
      <c r="A4142" s="57">
        <f t="shared" ca="1" si="128"/>
        <v>205000</v>
      </c>
      <c r="B4142" s="50">
        <f t="shared" ca="1" si="129"/>
        <v>-85.212978395959084</v>
      </c>
    </row>
    <row r="4143" spans="1:2" x14ac:dyDescent="0.2">
      <c r="A4143" s="57">
        <f t="shared" ca="1" si="128"/>
        <v>205050</v>
      </c>
      <c r="B4143" s="50">
        <f t="shared" ca="1" si="129"/>
        <v>-85.255959757616836</v>
      </c>
    </row>
    <row r="4144" spans="1:2" x14ac:dyDescent="0.2">
      <c r="A4144" s="57">
        <f t="shared" ca="1" si="128"/>
        <v>205100</v>
      </c>
      <c r="B4144" s="50">
        <f t="shared" ca="1" si="129"/>
        <v>-85.29922869030824</v>
      </c>
    </row>
    <row r="4145" spans="1:2" x14ac:dyDescent="0.2">
      <c r="A4145" s="57">
        <f t="shared" ca="1" si="128"/>
        <v>205150</v>
      </c>
      <c r="B4145" s="50">
        <f t="shared" ca="1" si="129"/>
        <v>-85.342785734319193</v>
      </c>
    </row>
    <row r="4146" spans="1:2" x14ac:dyDescent="0.2">
      <c r="A4146" s="57">
        <f t="shared" ca="1" si="128"/>
        <v>205200</v>
      </c>
      <c r="B4146" s="50">
        <f t="shared" ca="1" si="129"/>
        <v>-85.38663144322166</v>
      </c>
    </row>
    <row r="4147" spans="1:2" x14ac:dyDescent="0.2">
      <c r="A4147" s="57">
        <f t="shared" ca="1" si="128"/>
        <v>205250</v>
      </c>
      <c r="B4147" s="50">
        <f t="shared" ca="1" si="129"/>
        <v>-85.430766383975879</v>
      </c>
    </row>
    <row r="4148" spans="1:2" x14ac:dyDescent="0.2">
      <c r="A4148" s="57">
        <f t="shared" ca="1" si="128"/>
        <v>205300</v>
      </c>
      <c r="B4148" s="50">
        <f t="shared" ca="1" si="129"/>
        <v>-85.47519113703521</v>
      </c>
    </row>
    <row r="4149" spans="1:2" x14ac:dyDescent="0.2">
      <c r="A4149" s="57">
        <f t="shared" ca="1" si="128"/>
        <v>205350</v>
      </c>
      <c r="B4149" s="50">
        <f t="shared" ca="1" si="129"/>
        <v>-85.519906296454536</v>
      </c>
    </row>
    <row r="4150" spans="1:2" x14ac:dyDescent="0.2">
      <c r="A4150" s="57">
        <f t="shared" ca="1" si="128"/>
        <v>205400</v>
      </c>
      <c r="B4150" s="50">
        <f t="shared" ca="1" si="129"/>
        <v>-85.564912470001673</v>
      </c>
    </row>
    <row r="4151" spans="1:2" x14ac:dyDescent="0.2">
      <c r="A4151" s="57">
        <f t="shared" ca="1" si="128"/>
        <v>205450</v>
      </c>
      <c r="B4151" s="50">
        <f t="shared" ca="1" si="129"/>
        <v>-85.610210279272181</v>
      </c>
    </row>
    <row r="4152" spans="1:2" x14ac:dyDescent="0.2">
      <c r="A4152" s="57">
        <f t="shared" ca="1" si="128"/>
        <v>205500</v>
      </c>
      <c r="B4152" s="50">
        <f t="shared" ca="1" si="129"/>
        <v>-85.655800359807301</v>
      </c>
    </row>
    <row r="4153" spans="1:2" x14ac:dyDescent="0.2">
      <c r="A4153" s="57">
        <f t="shared" ca="1" si="128"/>
        <v>205550</v>
      </c>
      <c r="B4153" s="50">
        <f t="shared" ca="1" si="129"/>
        <v>-85.701683361215657</v>
      </c>
    </row>
    <row r="4154" spans="1:2" x14ac:dyDescent="0.2">
      <c r="A4154" s="57">
        <f t="shared" ca="1" si="128"/>
        <v>205600</v>
      </c>
      <c r="B4154" s="50">
        <f t="shared" ca="1" si="129"/>
        <v>-85.747859947297741</v>
      </c>
    </row>
    <row r="4155" spans="1:2" x14ac:dyDescent="0.2">
      <c r="A4155" s="57">
        <f t="shared" ca="1" si="128"/>
        <v>205650</v>
      </c>
      <c r="B4155" s="50">
        <f t="shared" ca="1" si="129"/>
        <v>-85.794330796174876</v>
      </c>
    </row>
    <row r="4156" spans="1:2" x14ac:dyDescent="0.2">
      <c r="A4156" s="57">
        <f t="shared" ca="1" si="128"/>
        <v>205700</v>
      </c>
      <c r="B4156" s="50">
        <f t="shared" ca="1" si="129"/>
        <v>-85.841096600420613</v>
      </c>
    </row>
    <row r="4157" spans="1:2" x14ac:dyDescent="0.2">
      <c r="A4157" s="57">
        <f t="shared" ca="1" si="128"/>
        <v>205750</v>
      </c>
      <c r="B4157" s="50">
        <f t="shared" ca="1" si="129"/>
        <v>-85.888158067196798</v>
      </c>
    </row>
    <row r="4158" spans="1:2" x14ac:dyDescent="0.2">
      <c r="A4158" s="57">
        <f t="shared" ca="1" si="128"/>
        <v>205800</v>
      </c>
      <c r="B4158" s="50">
        <f t="shared" ca="1" si="129"/>
        <v>-85.935515918392525</v>
      </c>
    </row>
    <row r="4159" spans="1:2" x14ac:dyDescent="0.2">
      <c r="A4159" s="57">
        <f t="shared" ca="1" si="128"/>
        <v>205850</v>
      </c>
      <c r="B4159" s="50">
        <f t="shared" ca="1" si="129"/>
        <v>-85.983170890767298</v>
      </c>
    </row>
    <row r="4160" spans="1:2" x14ac:dyDescent="0.2">
      <c r="A4160" s="57">
        <f t="shared" ca="1" si="128"/>
        <v>205900</v>
      </c>
      <c r="B4160" s="50">
        <f t="shared" ca="1" si="129"/>
        <v>-86.031123736097868</v>
      </c>
    </row>
    <row r="4161" spans="1:2" x14ac:dyDescent="0.2">
      <c r="A4161" s="57">
        <f t="shared" ca="1" si="128"/>
        <v>205950</v>
      </c>
      <c r="B4161" s="50">
        <f t="shared" ca="1" si="129"/>
        <v>-86.079375221329087</v>
      </c>
    </row>
    <row r="4162" spans="1:2" x14ac:dyDescent="0.2">
      <c r="A4162" s="57">
        <f t="shared" ca="1" si="128"/>
        <v>206000</v>
      </c>
      <c r="B4162" s="50">
        <f t="shared" ca="1" si="129"/>
        <v>-86.127926128728518</v>
      </c>
    </row>
    <row r="4163" spans="1:2" x14ac:dyDescent="0.2">
      <c r="A4163" s="57">
        <f t="shared" ca="1" si="128"/>
        <v>206050</v>
      </c>
      <c r="B4163" s="50">
        <f t="shared" ca="1" si="129"/>
        <v>-86.176777256045384</v>
      </c>
    </row>
    <row r="4164" spans="1:2" x14ac:dyDescent="0.2">
      <c r="A4164" s="57">
        <f t="shared" ca="1" si="128"/>
        <v>206100</v>
      </c>
      <c r="B4164" s="50">
        <f t="shared" ca="1" si="129"/>
        <v>-86.225929416673196</v>
      </c>
    </row>
    <row r="4165" spans="1:2" x14ac:dyDescent="0.2">
      <c r="A4165" s="57">
        <f t="shared" ca="1" si="128"/>
        <v>206150</v>
      </c>
      <c r="B4165" s="50">
        <f t="shared" ca="1" si="129"/>
        <v>-86.275383439817261</v>
      </c>
    </row>
    <row r="4166" spans="1:2" x14ac:dyDescent="0.2">
      <c r="A4166" s="57">
        <f t="shared" ca="1" si="128"/>
        <v>206200</v>
      </c>
      <c r="B4166" s="50">
        <f t="shared" ca="1" si="129"/>
        <v>-86.325140170665762</v>
      </c>
    </row>
    <row r="4167" spans="1:2" x14ac:dyDescent="0.2">
      <c r="A4167" s="57">
        <f t="shared" ca="1" si="128"/>
        <v>206250</v>
      </c>
      <c r="B4167" s="50">
        <f t="shared" ca="1" si="129"/>
        <v>-86.3752004705659</v>
      </c>
    </row>
    <row r="4168" spans="1:2" x14ac:dyDescent="0.2">
      <c r="A4168" s="57">
        <f t="shared" ca="1" si="128"/>
        <v>206300</v>
      </c>
      <c r="B4168" s="50">
        <f t="shared" ca="1" si="129"/>
        <v>-86.425565217203825</v>
      </c>
    </row>
    <row r="4169" spans="1:2" x14ac:dyDescent="0.2">
      <c r="A4169" s="57">
        <f t="shared" ca="1" si="128"/>
        <v>206350</v>
      </c>
      <c r="B4169" s="50">
        <f t="shared" ca="1" si="129"/>
        <v>-86.476235304789725</v>
      </c>
    </row>
    <row r="4170" spans="1:2" x14ac:dyDescent="0.2">
      <c r="A4170" s="57">
        <f t="shared" ca="1" si="128"/>
        <v>206400</v>
      </c>
      <c r="B4170" s="50">
        <f t="shared" ca="1" si="129"/>
        <v>-86.527211644247132</v>
      </c>
    </row>
    <row r="4171" spans="1:2" x14ac:dyDescent="0.2">
      <c r="A4171" s="57">
        <f t="shared" ca="1" si="128"/>
        <v>206450</v>
      </c>
      <c r="B4171" s="50">
        <f t="shared" ca="1" si="129"/>
        <v>-86.578495163407439</v>
      </c>
    </row>
    <row r="4172" spans="1:2" x14ac:dyDescent="0.2">
      <c r="A4172" s="57">
        <f t="shared" ca="1" si="128"/>
        <v>206500</v>
      </c>
      <c r="B4172" s="50">
        <f t="shared" ca="1" si="129"/>
        <v>-86.630086807208627</v>
      </c>
    </row>
    <row r="4173" spans="1:2" x14ac:dyDescent="0.2">
      <c r="A4173" s="57">
        <f t="shared" ca="1" si="128"/>
        <v>206550</v>
      </c>
      <c r="B4173" s="50">
        <f t="shared" ca="1" si="129"/>
        <v>-86.681987537899801</v>
      </c>
    </row>
    <row r="4174" spans="1:2" x14ac:dyDescent="0.2">
      <c r="A4174" s="57">
        <f t="shared" ca="1" si="128"/>
        <v>206600</v>
      </c>
      <c r="B4174" s="50">
        <f t="shared" ca="1" si="129"/>
        <v>-86.734198335249914</v>
      </c>
    </row>
    <row r="4175" spans="1:2" x14ac:dyDescent="0.2">
      <c r="A4175" s="57">
        <f t="shared" ca="1" si="128"/>
        <v>206650</v>
      </c>
      <c r="B4175" s="50">
        <f t="shared" ca="1" si="129"/>
        <v>-86.786720196762261</v>
      </c>
    </row>
    <row r="4176" spans="1:2" x14ac:dyDescent="0.2">
      <c r="A4176" s="57">
        <f t="shared" ca="1" si="128"/>
        <v>206700</v>
      </c>
      <c r="B4176" s="50">
        <f t="shared" ca="1" si="129"/>
        <v>-86.839554137894083</v>
      </c>
    </row>
    <row r="4177" spans="1:2" x14ac:dyDescent="0.2">
      <c r="A4177" s="57">
        <f t="shared" ca="1" si="128"/>
        <v>206750</v>
      </c>
      <c r="B4177" s="50">
        <f t="shared" ca="1" si="129"/>
        <v>-86.89270119228172</v>
      </c>
    </row>
    <row r="4178" spans="1:2" x14ac:dyDescent="0.2">
      <c r="A4178" s="57">
        <f t="shared" ca="1" si="128"/>
        <v>206800</v>
      </c>
      <c r="B4178" s="50">
        <f t="shared" ca="1" si="129"/>
        <v>-86.946162411970889</v>
      </c>
    </row>
    <row r="4179" spans="1:2" x14ac:dyDescent="0.2">
      <c r="A4179" s="57">
        <f t="shared" ca="1" si="128"/>
        <v>206850</v>
      </c>
      <c r="B4179" s="50">
        <f t="shared" ca="1" si="129"/>
        <v>-86.9999388676531</v>
      </c>
    </row>
    <row r="4180" spans="1:2" x14ac:dyDescent="0.2">
      <c r="A4180" s="57">
        <f t="shared" ca="1" si="128"/>
        <v>206900</v>
      </c>
      <c r="B4180" s="50">
        <f t="shared" ca="1" si="129"/>
        <v>-87.054031648907682</v>
      </c>
    </row>
    <row r="4181" spans="1:2" x14ac:dyDescent="0.2">
      <c r="A4181" s="57">
        <f t="shared" ca="1" si="128"/>
        <v>206950</v>
      </c>
      <c r="B4181" s="50">
        <f t="shared" ca="1" si="129"/>
        <v>-87.108441864449532</v>
      </c>
    </row>
    <row r="4182" spans="1:2" x14ac:dyDescent="0.2">
      <c r="A4182" s="57">
        <f t="shared" ca="1" si="128"/>
        <v>207000</v>
      </c>
      <c r="B4182" s="50">
        <f t="shared" ca="1" si="129"/>
        <v>-87.163170642383406</v>
      </c>
    </row>
    <row r="4183" spans="1:2" x14ac:dyDescent="0.2">
      <c r="A4183" s="57">
        <f t="shared" ca="1" si="128"/>
        <v>207050</v>
      </c>
      <c r="B4183" s="50">
        <f t="shared" ca="1" si="129"/>
        <v>-87.21821913046378</v>
      </c>
    </row>
    <row r="4184" spans="1:2" x14ac:dyDescent="0.2">
      <c r="A4184" s="57">
        <f t="shared" ca="1" si="128"/>
        <v>207100</v>
      </c>
      <c r="B4184" s="50">
        <f t="shared" ca="1" si="129"/>
        <v>-87.273588496361597</v>
      </c>
    </row>
    <row r="4185" spans="1:2" x14ac:dyDescent="0.2">
      <c r="A4185" s="57">
        <f t="shared" ca="1" si="128"/>
        <v>207150</v>
      </c>
      <c r="B4185" s="50">
        <f t="shared" ca="1" si="129"/>
        <v>-87.329279927937222</v>
      </c>
    </row>
    <row r="4186" spans="1:2" x14ac:dyDescent="0.2">
      <c r="A4186" s="57">
        <f t="shared" ca="1" si="128"/>
        <v>207200</v>
      </c>
      <c r="B4186" s="50">
        <f t="shared" ca="1" si="129"/>
        <v>-87.385294633520303</v>
      </c>
    </row>
    <row r="4187" spans="1:2" x14ac:dyDescent="0.2">
      <c r="A4187" s="57">
        <f t="shared" ca="1" si="128"/>
        <v>207250</v>
      </c>
      <c r="B4187" s="50">
        <f t="shared" ca="1" si="129"/>
        <v>-87.441633842195955</v>
      </c>
    </row>
    <row r="4188" spans="1:2" x14ac:dyDescent="0.2">
      <c r="A4188" s="57">
        <f t="shared" ca="1" si="128"/>
        <v>207300</v>
      </c>
      <c r="B4188" s="50">
        <f t="shared" ca="1" si="129"/>
        <v>-87.498298804098738</v>
      </c>
    </row>
    <row r="4189" spans="1:2" x14ac:dyDescent="0.2">
      <c r="A4189" s="57">
        <f t="shared" ca="1" si="128"/>
        <v>207350</v>
      </c>
      <c r="B4189" s="50">
        <f t="shared" ca="1" si="129"/>
        <v>-87.555290790712689</v>
      </c>
    </row>
    <row r="4190" spans="1:2" x14ac:dyDescent="0.2">
      <c r="A4190" s="57">
        <f t="shared" ca="1" si="128"/>
        <v>207400</v>
      </c>
      <c r="B4190" s="50">
        <f t="shared" ca="1" si="129"/>
        <v>-87.61261109518</v>
      </c>
    </row>
    <row r="4191" spans="1:2" x14ac:dyDescent="0.2">
      <c r="A4191" s="57">
        <f t="shared" ca="1" si="128"/>
        <v>207450</v>
      </c>
      <c r="B4191" s="50">
        <f t="shared" ca="1" si="129"/>
        <v>-87.670261032615883</v>
      </c>
    </row>
    <row r="4192" spans="1:2" x14ac:dyDescent="0.2">
      <c r="A4192" s="57">
        <f t="shared" ca="1" si="128"/>
        <v>207500</v>
      </c>
      <c r="B4192" s="50">
        <f t="shared" ca="1" si="129"/>
        <v>-87.728241940432312</v>
      </c>
    </row>
    <row r="4193" spans="1:2" x14ac:dyDescent="0.2">
      <c r="A4193" s="57">
        <f t="shared" ca="1" si="128"/>
        <v>207550</v>
      </c>
      <c r="B4193" s="50">
        <f t="shared" ca="1" si="129"/>
        <v>-87.786555178668664</v>
      </c>
    </row>
    <row r="4194" spans="1:2" x14ac:dyDescent="0.2">
      <c r="A4194" s="57">
        <f t="shared" ca="1" si="128"/>
        <v>207600</v>
      </c>
      <c r="B4194" s="50">
        <f t="shared" ca="1" si="129"/>
        <v>-87.845202130331202</v>
      </c>
    </row>
    <row r="4195" spans="1:2" x14ac:dyDescent="0.2">
      <c r="A4195" s="57">
        <f t="shared" ca="1" si="128"/>
        <v>207650</v>
      </c>
      <c r="B4195" s="50">
        <f t="shared" ca="1" si="129"/>
        <v>-87.904184201740463</v>
      </c>
    </row>
    <row r="4196" spans="1:2" x14ac:dyDescent="0.2">
      <c r="A4196" s="57">
        <f t="shared" ca="1" si="128"/>
        <v>207700</v>
      </c>
      <c r="B4196" s="50">
        <f t="shared" ca="1" si="129"/>
        <v>-87.963502822887364</v>
      </c>
    </row>
    <row r="4197" spans="1:2" x14ac:dyDescent="0.2">
      <c r="A4197" s="57">
        <f t="shared" ca="1" si="128"/>
        <v>207750</v>
      </c>
      <c r="B4197" s="50">
        <f t="shared" ca="1" si="129"/>
        <v>-88.023159447797781</v>
      </c>
    </row>
    <row r="4198" spans="1:2" x14ac:dyDescent="0.2">
      <c r="A4198" s="57">
        <f t="shared" ca="1" si="128"/>
        <v>207800</v>
      </c>
      <c r="B4198" s="50">
        <f t="shared" ca="1" si="129"/>
        <v>-88.083155554906583</v>
      </c>
    </row>
    <row r="4199" spans="1:2" x14ac:dyDescent="0.2">
      <c r="A4199" s="57">
        <f t="shared" ca="1" si="128"/>
        <v>207850</v>
      </c>
      <c r="B4199" s="50">
        <f t="shared" ca="1" si="129"/>
        <v>-88.143492647440084</v>
      </c>
    </row>
    <row r="4200" spans="1:2" x14ac:dyDescent="0.2">
      <c r="A4200" s="57">
        <f t="shared" ca="1" si="128"/>
        <v>207900</v>
      </c>
      <c r="B4200" s="50">
        <f t="shared" ca="1" si="129"/>
        <v>-88.204172253808963</v>
      </c>
    </row>
    <row r="4201" spans="1:2" x14ac:dyDescent="0.2">
      <c r="A4201" s="57">
        <f t="shared" ca="1" si="128"/>
        <v>207950</v>
      </c>
      <c r="B4201" s="50">
        <f t="shared" ca="1" si="129"/>
        <v>-88.265195928009902</v>
      </c>
    </row>
    <row r="4202" spans="1:2" x14ac:dyDescent="0.2">
      <c r="A4202" s="57">
        <f t="shared" ca="1" si="128"/>
        <v>208000</v>
      </c>
      <c r="B4202" s="50">
        <f t="shared" ca="1" si="129"/>
        <v>-88.32656525003793</v>
      </c>
    </row>
    <row r="4203" spans="1:2" x14ac:dyDescent="0.2">
      <c r="A4203" s="57">
        <f t="shared" ref="A4203:A4266" ca="1" si="130">OFFSET(A4203,-1,0)+f_stop/5000</f>
        <v>208050</v>
      </c>
      <c r="B4203" s="50">
        <f t="shared" ref="B4203:B4266" ca="1" si="131">20*LOG(ABS(   (1/f_dec*SIN(f_dec*$A4203/Fm*PI())/SIN($A4203/Fm*PI()))^(order-2) * (1/f_dec2*SIN(f_dec2*$A4203/Fm*PI())/SIN($A4203/Fm*PI())) *  (1/(f_dec*n_avg)*SIN((f_dec*n_avg)*$A4203/Fm*PI())/SIN($A4203/Fm*PI()))    ))</f>
        <v>-88.388281826308457</v>
      </c>
    </row>
    <row r="4204" spans="1:2" x14ac:dyDescent="0.2">
      <c r="A4204" s="57">
        <f t="shared" ca="1" si="130"/>
        <v>208100</v>
      </c>
      <c r="B4204" s="50">
        <f t="shared" ca="1" si="131"/>
        <v>-88.450347290090093</v>
      </c>
    </row>
    <row r="4205" spans="1:2" x14ac:dyDescent="0.2">
      <c r="A4205" s="57">
        <f t="shared" ca="1" si="130"/>
        <v>208150</v>
      </c>
      <c r="B4205" s="50">
        <f t="shared" ca="1" si="131"/>
        <v>-88.512763301948269</v>
      </c>
    </row>
    <row r="4206" spans="1:2" x14ac:dyDescent="0.2">
      <c r="A4206" s="57">
        <f t="shared" ca="1" si="130"/>
        <v>208200</v>
      </c>
      <c r="B4206" s="50">
        <f t="shared" ca="1" si="131"/>
        <v>-88.575531550199912</v>
      </c>
    </row>
    <row r="4207" spans="1:2" x14ac:dyDescent="0.2">
      <c r="A4207" s="57">
        <f t="shared" ca="1" si="130"/>
        <v>208250</v>
      </c>
      <c r="B4207" s="50">
        <f t="shared" ca="1" si="131"/>
        <v>-88.638653751379209</v>
      </c>
    </row>
    <row r="4208" spans="1:2" x14ac:dyDescent="0.2">
      <c r="A4208" s="57">
        <f t="shared" ca="1" si="130"/>
        <v>208300</v>
      </c>
      <c r="B4208" s="50">
        <f t="shared" ca="1" si="131"/>
        <v>-88.70213165071587</v>
      </c>
    </row>
    <row r="4209" spans="1:2" x14ac:dyDescent="0.2">
      <c r="A4209" s="57">
        <f t="shared" ca="1" si="130"/>
        <v>208350</v>
      </c>
      <c r="B4209" s="50">
        <f t="shared" ca="1" si="131"/>
        <v>-88.76596702262411</v>
      </c>
    </row>
    <row r="4210" spans="1:2" x14ac:dyDescent="0.2">
      <c r="A4210" s="57">
        <f t="shared" ca="1" si="130"/>
        <v>208400</v>
      </c>
      <c r="B4210" s="50">
        <f t="shared" ca="1" si="131"/>
        <v>-88.83016167120573</v>
      </c>
    </row>
    <row r="4211" spans="1:2" x14ac:dyDescent="0.2">
      <c r="A4211" s="57">
        <f t="shared" ca="1" si="130"/>
        <v>208450</v>
      </c>
      <c r="B4211" s="50">
        <f t="shared" ca="1" si="131"/>
        <v>-88.89471743076426</v>
      </c>
    </row>
    <row r="4212" spans="1:2" x14ac:dyDescent="0.2">
      <c r="A4212" s="57">
        <f t="shared" ca="1" si="130"/>
        <v>208500</v>
      </c>
      <c r="B4212" s="50">
        <f t="shared" ca="1" si="131"/>
        <v>-88.959636166333368</v>
      </c>
    </row>
    <row r="4213" spans="1:2" x14ac:dyDescent="0.2">
      <c r="A4213" s="57">
        <f t="shared" ca="1" si="130"/>
        <v>208550</v>
      </c>
      <c r="B4213" s="50">
        <f t="shared" ca="1" si="131"/>
        <v>-89.024919774218091</v>
      </c>
    </row>
    <row r="4214" spans="1:2" x14ac:dyDescent="0.2">
      <c r="A4214" s="57">
        <f t="shared" ca="1" si="130"/>
        <v>208600</v>
      </c>
      <c r="B4214" s="50">
        <f t="shared" ca="1" si="131"/>
        <v>-89.090570182550152</v>
      </c>
    </row>
    <row r="4215" spans="1:2" x14ac:dyDescent="0.2">
      <c r="A4215" s="57">
        <f t="shared" ca="1" si="130"/>
        <v>208650</v>
      </c>
      <c r="B4215" s="50">
        <f t="shared" ca="1" si="131"/>
        <v>-89.156589351857548</v>
      </c>
    </row>
    <row r="4216" spans="1:2" x14ac:dyDescent="0.2">
      <c r="A4216" s="57">
        <f t="shared" ca="1" si="130"/>
        <v>208700</v>
      </c>
      <c r="B4216" s="50">
        <f t="shared" ca="1" si="131"/>
        <v>-89.222979275648839</v>
      </c>
    </row>
    <row r="4217" spans="1:2" x14ac:dyDescent="0.2">
      <c r="A4217" s="57">
        <f t="shared" ca="1" si="130"/>
        <v>208750</v>
      </c>
      <c r="B4217" s="50">
        <f t="shared" ca="1" si="131"/>
        <v>-89.289741981012213</v>
      </c>
    </row>
    <row r="4218" spans="1:2" x14ac:dyDescent="0.2">
      <c r="A4218" s="57">
        <f t="shared" ca="1" si="130"/>
        <v>208800</v>
      </c>
      <c r="B4218" s="50">
        <f t="shared" ca="1" si="131"/>
        <v>-89.356879529230639</v>
      </c>
    </row>
    <row r="4219" spans="1:2" x14ac:dyDescent="0.2">
      <c r="A4219" s="57">
        <f t="shared" ca="1" si="130"/>
        <v>208850</v>
      </c>
      <c r="B4219" s="50">
        <f t="shared" ca="1" si="131"/>
        <v>-89.424394016412549</v>
      </c>
    </row>
    <row r="4220" spans="1:2" x14ac:dyDescent="0.2">
      <c r="A4220" s="57">
        <f t="shared" ca="1" si="130"/>
        <v>208900</v>
      </c>
      <c r="B4220" s="50">
        <f t="shared" ca="1" si="131"/>
        <v>-89.492287574139169</v>
      </c>
    </row>
    <row r="4221" spans="1:2" x14ac:dyDescent="0.2">
      <c r="A4221" s="57">
        <f t="shared" ca="1" si="130"/>
        <v>208950</v>
      </c>
      <c r="B4221" s="50">
        <f t="shared" ca="1" si="131"/>
        <v>-89.560562370128892</v>
      </c>
    </row>
    <row r="4222" spans="1:2" x14ac:dyDescent="0.2">
      <c r="A4222" s="57">
        <f t="shared" ca="1" si="130"/>
        <v>209000</v>
      </c>
      <c r="B4222" s="50">
        <f t="shared" ca="1" si="131"/>
        <v>-89.62922060891934</v>
      </c>
    </row>
    <row r="4223" spans="1:2" x14ac:dyDescent="0.2">
      <c r="A4223" s="57">
        <f t="shared" ca="1" si="130"/>
        <v>209050</v>
      </c>
      <c r="B4223" s="50">
        <f t="shared" ca="1" si="131"/>
        <v>-89.698264532566753</v>
      </c>
    </row>
    <row r="4224" spans="1:2" x14ac:dyDescent="0.2">
      <c r="A4224" s="57">
        <f t="shared" ca="1" si="130"/>
        <v>209100</v>
      </c>
      <c r="B4224" s="50">
        <f t="shared" ca="1" si="131"/>
        <v>-89.767696421364718</v>
      </c>
    </row>
    <row r="4225" spans="1:2" x14ac:dyDescent="0.2">
      <c r="A4225" s="57">
        <f t="shared" ca="1" si="130"/>
        <v>209150</v>
      </c>
      <c r="B4225" s="50">
        <f t="shared" ca="1" si="131"/>
        <v>-89.837518594581724</v>
      </c>
    </row>
    <row r="4226" spans="1:2" x14ac:dyDescent="0.2">
      <c r="A4226" s="57">
        <f t="shared" ca="1" si="130"/>
        <v>209200</v>
      </c>
      <c r="B4226" s="50">
        <f t="shared" ca="1" si="131"/>
        <v>-89.907733411218359</v>
      </c>
    </row>
    <row r="4227" spans="1:2" x14ac:dyDescent="0.2">
      <c r="A4227" s="57">
        <f t="shared" ca="1" si="130"/>
        <v>209250</v>
      </c>
      <c r="B4227" s="50">
        <f t="shared" ca="1" si="131"/>
        <v>-89.978343270785004</v>
      </c>
    </row>
    <row r="4228" spans="1:2" x14ac:dyDescent="0.2">
      <c r="A4228" s="57">
        <f t="shared" ca="1" si="130"/>
        <v>209300</v>
      </c>
      <c r="B4228" s="50">
        <f t="shared" ca="1" si="131"/>
        <v>-90.049350614100589</v>
      </c>
    </row>
    <row r="4229" spans="1:2" x14ac:dyDescent="0.2">
      <c r="A4229" s="57">
        <f t="shared" ca="1" si="130"/>
        <v>209350</v>
      </c>
      <c r="B4229" s="50">
        <f t="shared" ca="1" si="131"/>
        <v>-90.120757924112723</v>
      </c>
    </row>
    <row r="4230" spans="1:2" x14ac:dyDescent="0.2">
      <c r="A4230" s="57">
        <f t="shared" ca="1" si="130"/>
        <v>209400</v>
      </c>
      <c r="B4230" s="50">
        <f t="shared" ca="1" si="131"/>
        <v>-90.192567726740336</v>
      </c>
    </row>
    <row r="4231" spans="1:2" x14ac:dyDescent="0.2">
      <c r="A4231" s="57">
        <f t="shared" ca="1" si="130"/>
        <v>209450</v>
      </c>
      <c r="B4231" s="50">
        <f t="shared" ca="1" si="131"/>
        <v>-90.264782591739632</v>
      </c>
    </row>
    <row r="4232" spans="1:2" x14ac:dyDescent="0.2">
      <c r="A4232" s="57">
        <f t="shared" ca="1" si="130"/>
        <v>209500</v>
      </c>
      <c r="B4232" s="50">
        <f t="shared" ca="1" si="131"/>
        <v>-90.337405133593066</v>
      </c>
    </row>
    <row r="4233" spans="1:2" x14ac:dyDescent="0.2">
      <c r="A4233" s="57">
        <f t="shared" ca="1" si="130"/>
        <v>209550</v>
      </c>
      <c r="B4233" s="50">
        <f t="shared" ca="1" si="131"/>
        <v>-90.410438012423896</v>
      </c>
    </row>
    <row r="4234" spans="1:2" x14ac:dyDescent="0.2">
      <c r="A4234" s="57">
        <f t="shared" ca="1" si="130"/>
        <v>209600</v>
      </c>
      <c r="B4234" s="50">
        <f t="shared" ca="1" si="131"/>
        <v>-90.483883934935022</v>
      </c>
    </row>
    <row r="4235" spans="1:2" x14ac:dyDescent="0.2">
      <c r="A4235" s="57">
        <f t="shared" ca="1" si="130"/>
        <v>209650</v>
      </c>
      <c r="B4235" s="50">
        <f t="shared" ca="1" si="131"/>
        <v>-90.557745655374887</v>
      </c>
    </row>
    <row r="4236" spans="1:2" x14ac:dyDescent="0.2">
      <c r="A4236" s="57">
        <f t="shared" ca="1" si="130"/>
        <v>209700</v>
      </c>
      <c r="B4236" s="50">
        <f t="shared" ca="1" si="131"/>
        <v>-90.632025976529761</v>
      </c>
    </row>
    <row r="4237" spans="1:2" x14ac:dyDescent="0.2">
      <c r="A4237" s="57">
        <f t="shared" ca="1" si="130"/>
        <v>209750</v>
      </c>
      <c r="B4237" s="50">
        <f t="shared" ca="1" si="131"/>
        <v>-90.706727750744548</v>
      </c>
    </row>
    <row r="4238" spans="1:2" x14ac:dyDescent="0.2">
      <c r="A4238" s="57">
        <f t="shared" ca="1" si="130"/>
        <v>209800</v>
      </c>
      <c r="B4238" s="50">
        <f t="shared" ca="1" si="131"/>
        <v>-90.781853880971681</v>
      </c>
    </row>
    <row r="4239" spans="1:2" x14ac:dyDescent="0.2">
      <c r="A4239" s="57">
        <f t="shared" ca="1" si="130"/>
        <v>209850</v>
      </c>
      <c r="B4239" s="50">
        <f t="shared" ca="1" si="131"/>
        <v>-90.857407321850701</v>
      </c>
    </row>
    <row r="4240" spans="1:2" x14ac:dyDescent="0.2">
      <c r="A4240" s="57">
        <f t="shared" ca="1" si="130"/>
        <v>209900</v>
      </c>
      <c r="B4240" s="50">
        <f t="shared" ca="1" si="131"/>
        <v>-90.933391080817614</v>
      </c>
    </row>
    <row r="4241" spans="1:2" x14ac:dyDescent="0.2">
      <c r="A4241" s="57">
        <f t="shared" ca="1" si="130"/>
        <v>209950</v>
      </c>
      <c r="B4241" s="50">
        <f t="shared" ca="1" si="131"/>
        <v>-91.009808219247361</v>
      </c>
    </row>
    <row r="4242" spans="1:2" x14ac:dyDescent="0.2">
      <c r="A4242" s="57">
        <f t="shared" ca="1" si="130"/>
        <v>210000</v>
      </c>
      <c r="B4242" s="50">
        <f t="shared" ca="1" si="131"/>
        <v>-91.086661853627987</v>
      </c>
    </row>
    <row r="4243" spans="1:2" x14ac:dyDescent="0.2">
      <c r="A4243" s="57">
        <f t="shared" ca="1" si="130"/>
        <v>210050</v>
      </c>
      <c r="B4243" s="50">
        <f t="shared" ca="1" si="131"/>
        <v>-91.163955156769774</v>
      </c>
    </row>
    <row r="4244" spans="1:2" x14ac:dyDescent="0.2">
      <c r="A4244" s="57">
        <f t="shared" ca="1" si="130"/>
        <v>210100</v>
      </c>
      <c r="B4244" s="50">
        <f t="shared" ca="1" si="131"/>
        <v>-91.241691359048986</v>
      </c>
    </row>
    <row r="4245" spans="1:2" x14ac:dyDescent="0.2">
      <c r="A4245" s="57">
        <f t="shared" ca="1" si="130"/>
        <v>210150</v>
      </c>
      <c r="B4245" s="50">
        <f t="shared" ca="1" si="131"/>
        <v>-91.319873749688426</v>
      </c>
    </row>
    <row r="4246" spans="1:2" x14ac:dyDescent="0.2">
      <c r="A4246" s="57">
        <f t="shared" ca="1" si="130"/>
        <v>210200</v>
      </c>
      <c r="B4246" s="50">
        <f t="shared" ca="1" si="131"/>
        <v>-91.398505678075594</v>
      </c>
    </row>
    <row r="4247" spans="1:2" x14ac:dyDescent="0.2">
      <c r="A4247" s="57">
        <f t="shared" ca="1" si="130"/>
        <v>210250</v>
      </c>
      <c r="B4247" s="50">
        <f t="shared" ca="1" si="131"/>
        <v>-91.477590555120102</v>
      </c>
    </row>
    <row r="4248" spans="1:2" x14ac:dyDescent="0.2">
      <c r="A4248" s="57">
        <f t="shared" ca="1" si="130"/>
        <v>210300</v>
      </c>
      <c r="B4248" s="50">
        <f t="shared" ca="1" si="131"/>
        <v>-91.557131854650763</v>
      </c>
    </row>
    <row r="4249" spans="1:2" x14ac:dyDescent="0.2">
      <c r="A4249" s="57">
        <f t="shared" ca="1" si="130"/>
        <v>210350</v>
      </c>
      <c r="B4249" s="50">
        <f t="shared" ca="1" si="131"/>
        <v>-91.637133114855743</v>
      </c>
    </row>
    <row r="4250" spans="1:2" x14ac:dyDescent="0.2">
      <c r="A4250" s="57">
        <f t="shared" ca="1" si="130"/>
        <v>210400</v>
      </c>
      <c r="B4250" s="50">
        <f t="shared" ca="1" si="131"/>
        <v>-91.717597939764602</v>
      </c>
    </row>
    <row r="4251" spans="1:2" x14ac:dyDescent="0.2">
      <c r="A4251" s="57">
        <f t="shared" ca="1" si="130"/>
        <v>210450</v>
      </c>
      <c r="B4251" s="50">
        <f t="shared" ca="1" si="131"/>
        <v>-91.79853000077668</v>
      </c>
    </row>
    <row r="4252" spans="1:2" x14ac:dyDescent="0.2">
      <c r="A4252" s="57">
        <f t="shared" ca="1" si="130"/>
        <v>210500</v>
      </c>
      <c r="B4252" s="50">
        <f t="shared" ca="1" si="131"/>
        <v>-91.879933038234782</v>
      </c>
    </row>
    <row r="4253" spans="1:2" x14ac:dyDescent="0.2">
      <c r="A4253" s="57">
        <f t="shared" ca="1" si="130"/>
        <v>210550</v>
      </c>
      <c r="B4253" s="50">
        <f t="shared" ca="1" si="131"/>
        <v>-91.961810863048029</v>
      </c>
    </row>
    <row r="4254" spans="1:2" x14ac:dyDescent="0.2">
      <c r="A4254" s="57">
        <f t="shared" ca="1" si="130"/>
        <v>210600</v>
      </c>
      <c r="B4254" s="50">
        <f t="shared" ca="1" si="131"/>
        <v>-92.044167358363737</v>
      </c>
    </row>
    <row r="4255" spans="1:2" x14ac:dyDescent="0.2">
      <c r="A4255" s="57">
        <f t="shared" ca="1" si="130"/>
        <v>210650</v>
      </c>
      <c r="B4255" s="50">
        <f t="shared" ca="1" si="131"/>
        <v>-92.127006481291971</v>
      </c>
    </row>
    <row r="4256" spans="1:2" x14ac:dyDescent="0.2">
      <c r="A4256" s="57">
        <f t="shared" ca="1" si="130"/>
        <v>210700</v>
      </c>
      <c r="B4256" s="50">
        <f t="shared" ca="1" si="131"/>
        <v>-92.210332264683245</v>
      </c>
    </row>
    <row r="4257" spans="1:2" x14ac:dyDescent="0.2">
      <c r="A4257" s="57">
        <f t="shared" ca="1" si="130"/>
        <v>210750</v>
      </c>
      <c r="B4257" s="50">
        <f t="shared" ca="1" si="131"/>
        <v>-92.294148818962384</v>
      </c>
    </row>
    <row r="4258" spans="1:2" x14ac:dyDescent="0.2">
      <c r="A4258" s="57">
        <f t="shared" ca="1" si="130"/>
        <v>210800</v>
      </c>
      <c r="B4258" s="50">
        <f t="shared" ca="1" si="131"/>
        <v>-92.378460334019579</v>
      </c>
    </row>
    <row r="4259" spans="1:2" x14ac:dyDescent="0.2">
      <c r="A4259" s="57">
        <f t="shared" ca="1" si="130"/>
        <v>210850</v>
      </c>
      <c r="B4259" s="50">
        <f t="shared" ca="1" si="131"/>
        <v>-92.463271081162318</v>
      </c>
    </row>
    <row r="4260" spans="1:2" x14ac:dyDescent="0.2">
      <c r="A4260" s="57">
        <f t="shared" ca="1" si="130"/>
        <v>210900</v>
      </c>
      <c r="B4260" s="50">
        <f t="shared" ca="1" si="131"/>
        <v>-92.548585415128457</v>
      </c>
    </row>
    <row r="4261" spans="1:2" x14ac:dyDescent="0.2">
      <c r="A4261" s="57">
        <f t="shared" ca="1" si="130"/>
        <v>210950</v>
      </c>
      <c r="B4261" s="50">
        <f t="shared" ca="1" si="131"/>
        <v>-92.634407776165361</v>
      </c>
    </row>
    <row r="4262" spans="1:2" x14ac:dyDescent="0.2">
      <c r="A4262" s="57">
        <f t="shared" ca="1" si="130"/>
        <v>211000</v>
      </c>
      <c r="B4262" s="50">
        <f t="shared" ca="1" si="131"/>
        <v>-92.720742692174767</v>
      </c>
    </row>
    <row r="4263" spans="1:2" x14ac:dyDescent="0.2">
      <c r="A4263" s="57">
        <f t="shared" ca="1" si="130"/>
        <v>211050</v>
      </c>
      <c r="B4263" s="50">
        <f t="shared" ca="1" si="131"/>
        <v>-92.80759478092854</v>
      </c>
    </row>
    <row r="4264" spans="1:2" x14ac:dyDescent="0.2">
      <c r="A4264" s="57">
        <f t="shared" ca="1" si="130"/>
        <v>211100</v>
      </c>
      <c r="B4264" s="50">
        <f t="shared" ca="1" si="131"/>
        <v>-92.894968752356064</v>
      </c>
    </row>
    <row r="4265" spans="1:2" x14ac:dyDescent="0.2">
      <c r="A4265" s="57">
        <f t="shared" ca="1" si="130"/>
        <v>211150</v>
      </c>
      <c r="B4265" s="50">
        <f t="shared" ca="1" si="131"/>
        <v>-92.982869410907526</v>
      </c>
    </row>
    <row r="4266" spans="1:2" x14ac:dyDescent="0.2">
      <c r="A4266" s="57">
        <f t="shared" ca="1" si="130"/>
        <v>211200</v>
      </c>
      <c r="B4266" s="50">
        <f t="shared" ca="1" si="131"/>
        <v>-93.07130165799515</v>
      </c>
    </row>
    <row r="4267" spans="1:2" x14ac:dyDescent="0.2">
      <c r="A4267" s="57">
        <f t="shared" ref="A4267:A4330" ca="1" si="132">OFFSET(A4267,-1,0)+f_stop/5000</f>
        <v>211250</v>
      </c>
      <c r="B4267" s="50">
        <f t="shared" ref="B4267:B4330" ca="1" si="133">20*LOG(ABS(   (1/f_dec*SIN(f_dec*$A4267/Fm*PI())/SIN($A4267/Fm*PI()))^(order-2) * (1/f_dec2*SIN(f_dec2*$A4267/Fm*PI())/SIN($A4267/Fm*PI())) *  (1/(f_dec*n_avg)*SIN((f_dec*n_avg)*$A4267/Fm*PI())/SIN($A4267/Fm*PI()))    ))</f>
        <v>-93.160270494516197</v>
      </c>
    </row>
    <row r="4268" spans="1:2" x14ac:dyDescent="0.2">
      <c r="A4268" s="57">
        <f t="shared" ca="1" si="132"/>
        <v>211300</v>
      </c>
      <c r="B4268" s="50">
        <f t="shared" ca="1" si="133"/>
        <v>-93.249781023459946</v>
      </c>
    </row>
    <row r="4269" spans="1:2" x14ac:dyDescent="0.2">
      <c r="A4269" s="57">
        <f t="shared" ca="1" si="132"/>
        <v>211350</v>
      </c>
      <c r="B4269" s="50">
        <f t="shared" ca="1" si="133"/>
        <v>-93.339838452603843</v>
      </c>
    </row>
    <row r="4270" spans="1:2" x14ac:dyDescent="0.2">
      <c r="A4270" s="57">
        <f t="shared" ca="1" si="132"/>
        <v>211400</v>
      </c>
      <c r="B4270" s="50">
        <f t="shared" ca="1" si="133"/>
        <v>-93.430448097300115</v>
      </c>
    </row>
    <row r="4271" spans="1:2" x14ac:dyDescent="0.2">
      <c r="A4271" s="57">
        <f t="shared" ca="1" si="132"/>
        <v>211450</v>
      </c>
      <c r="B4271" s="50">
        <f t="shared" ca="1" si="133"/>
        <v>-93.521615383358693</v>
      </c>
    </row>
    <row r="4272" spans="1:2" x14ac:dyDescent="0.2">
      <c r="A4272" s="57">
        <f t="shared" ca="1" si="132"/>
        <v>211500</v>
      </c>
      <c r="B4272" s="50">
        <f t="shared" ca="1" si="133"/>
        <v>-93.613345850028949</v>
      </c>
    </row>
    <row r="4273" spans="1:2" x14ac:dyDescent="0.2">
      <c r="A4273" s="57">
        <f t="shared" ca="1" si="132"/>
        <v>211550</v>
      </c>
      <c r="B4273" s="50">
        <f t="shared" ca="1" si="133"/>
        <v>-93.705645153085555</v>
      </c>
    </row>
    <row r="4274" spans="1:2" x14ac:dyDescent="0.2">
      <c r="A4274" s="57">
        <f t="shared" ca="1" si="132"/>
        <v>211600</v>
      </c>
      <c r="B4274" s="50">
        <f t="shared" ca="1" si="133"/>
        <v>-93.798519068021008</v>
      </c>
    </row>
    <row r="4275" spans="1:2" x14ac:dyDescent="0.2">
      <c r="A4275" s="57">
        <f t="shared" ca="1" si="132"/>
        <v>211650</v>
      </c>
      <c r="B4275" s="50">
        <f t="shared" ca="1" si="133"/>
        <v>-93.891973493351557</v>
      </c>
    </row>
    <row r="4276" spans="1:2" x14ac:dyDescent="0.2">
      <c r="A4276" s="57">
        <f t="shared" ca="1" si="132"/>
        <v>211700</v>
      </c>
      <c r="B4276" s="50">
        <f t="shared" ca="1" si="133"/>
        <v>-93.986014454039861</v>
      </c>
    </row>
    <row r="4277" spans="1:2" x14ac:dyDescent="0.2">
      <c r="A4277" s="57">
        <f t="shared" ca="1" si="132"/>
        <v>211750</v>
      </c>
      <c r="B4277" s="50">
        <f t="shared" ca="1" si="133"/>
        <v>-94.080648105039273</v>
      </c>
    </row>
    <row r="4278" spans="1:2" x14ac:dyDescent="0.2">
      <c r="A4278" s="57">
        <f t="shared" ca="1" si="132"/>
        <v>211800</v>
      </c>
      <c r="B4278" s="50">
        <f t="shared" ca="1" si="133"/>
        <v>-94.175880734965887</v>
      </c>
    </row>
    <row r="4279" spans="1:2" x14ac:dyDescent="0.2">
      <c r="A4279" s="57">
        <f t="shared" ca="1" si="132"/>
        <v>211850</v>
      </c>
      <c r="B4279" s="50">
        <f t="shared" ca="1" si="133"/>
        <v>-94.2717187699037</v>
      </c>
    </row>
    <row r="4280" spans="1:2" x14ac:dyDescent="0.2">
      <c r="A4280" s="57">
        <f t="shared" ca="1" si="132"/>
        <v>211900</v>
      </c>
      <c r="B4280" s="50">
        <f t="shared" ca="1" si="133"/>
        <v>-94.368168777347393</v>
      </c>
    </row>
    <row r="4281" spans="1:2" x14ac:dyDescent="0.2">
      <c r="A4281" s="57">
        <f t="shared" ca="1" si="132"/>
        <v>211950</v>
      </c>
      <c r="B4281" s="50">
        <f t="shared" ca="1" si="133"/>
        <v>-94.465237470290688</v>
      </c>
    </row>
    <row r="4282" spans="1:2" x14ac:dyDescent="0.2">
      <c r="A4282" s="57">
        <f t="shared" ca="1" si="132"/>
        <v>212000</v>
      </c>
      <c r="B4282" s="50">
        <f t="shared" ca="1" si="133"/>
        <v>-94.562931711465808</v>
      </c>
    </row>
    <row r="4283" spans="1:2" x14ac:dyDescent="0.2">
      <c r="A4283" s="57">
        <f t="shared" ca="1" si="132"/>
        <v>212050</v>
      </c>
      <c r="B4283" s="50">
        <f t="shared" ca="1" si="133"/>
        <v>-94.661258517739796</v>
      </c>
    </row>
    <row r="4284" spans="1:2" x14ac:dyDescent="0.2">
      <c r="A4284" s="57">
        <f t="shared" ca="1" si="132"/>
        <v>212100</v>
      </c>
      <c r="B4284" s="50">
        <f t="shared" ca="1" si="133"/>
        <v>-94.7602250646773</v>
      </c>
    </row>
    <row r="4285" spans="1:2" x14ac:dyDescent="0.2">
      <c r="A4285" s="57">
        <f t="shared" ca="1" si="132"/>
        <v>212150</v>
      </c>
      <c r="B4285" s="50">
        <f t="shared" ca="1" si="133"/>
        <v>-94.85983869127395</v>
      </c>
    </row>
    <row r="4286" spans="1:2" x14ac:dyDescent="0.2">
      <c r="A4286" s="57">
        <f t="shared" ca="1" si="132"/>
        <v>212200</v>
      </c>
      <c r="B4286" s="50">
        <f t="shared" ca="1" si="133"/>
        <v>-94.960106904871893</v>
      </c>
    </row>
    <row r="4287" spans="1:2" x14ac:dyDescent="0.2">
      <c r="A4287" s="57">
        <f t="shared" ca="1" si="132"/>
        <v>212250</v>
      </c>
      <c r="B4287" s="50">
        <f t="shared" ca="1" si="133"/>
        <v>-95.061037386262029</v>
      </c>
    </row>
    <row r="4288" spans="1:2" x14ac:dyDescent="0.2">
      <c r="A4288" s="57">
        <f t="shared" ca="1" si="132"/>
        <v>212300</v>
      </c>
      <c r="B4288" s="50">
        <f t="shared" ca="1" si="133"/>
        <v>-95.16263799498509</v>
      </c>
    </row>
    <row r="4289" spans="1:2" x14ac:dyDescent="0.2">
      <c r="A4289" s="57">
        <f t="shared" ca="1" si="132"/>
        <v>212350</v>
      </c>
      <c r="B4289" s="50">
        <f t="shared" ca="1" si="133"/>
        <v>-95.2649167748379</v>
      </c>
    </row>
    <row r="4290" spans="1:2" x14ac:dyDescent="0.2">
      <c r="A4290" s="57">
        <f t="shared" ca="1" si="132"/>
        <v>212400</v>
      </c>
      <c r="B4290" s="50">
        <f t="shared" ca="1" si="133"/>
        <v>-95.367881959596644</v>
      </c>
    </row>
    <row r="4291" spans="1:2" x14ac:dyDescent="0.2">
      <c r="A4291" s="57">
        <f t="shared" ca="1" si="132"/>
        <v>212450</v>
      </c>
      <c r="B4291" s="50">
        <f t="shared" ca="1" si="133"/>
        <v>-95.471541978966187</v>
      </c>
    </row>
    <row r="4292" spans="1:2" x14ac:dyDescent="0.2">
      <c r="A4292" s="57">
        <f t="shared" ca="1" si="132"/>
        <v>212500</v>
      </c>
      <c r="B4292" s="50">
        <f t="shared" ca="1" si="133"/>
        <v>-95.575905464766961</v>
      </c>
    </row>
    <row r="4293" spans="1:2" x14ac:dyDescent="0.2">
      <c r="A4293" s="57">
        <f t="shared" ca="1" si="132"/>
        <v>212550</v>
      </c>
      <c r="B4293" s="50">
        <f t="shared" ca="1" si="133"/>
        <v>-95.680981257369893</v>
      </c>
    </row>
    <row r="4294" spans="1:2" x14ac:dyDescent="0.2">
      <c r="A4294" s="57">
        <f t="shared" ca="1" si="132"/>
        <v>212600</v>
      </c>
      <c r="B4294" s="50">
        <f t="shared" ca="1" si="133"/>
        <v>-95.786778412393005</v>
      </c>
    </row>
    <row r="4295" spans="1:2" x14ac:dyDescent="0.2">
      <c r="A4295" s="57">
        <f t="shared" ca="1" si="132"/>
        <v>212650</v>
      </c>
      <c r="B4295" s="50">
        <f t="shared" ca="1" si="133"/>
        <v>-95.893306207670292</v>
      </c>
    </row>
    <row r="4296" spans="1:2" x14ac:dyDescent="0.2">
      <c r="A4296" s="57">
        <f t="shared" ca="1" si="132"/>
        <v>212700</v>
      </c>
      <c r="B4296" s="50">
        <f t="shared" ca="1" si="133"/>
        <v>-96.000574150509195</v>
      </c>
    </row>
    <row r="4297" spans="1:2" x14ac:dyDescent="0.2">
      <c r="A4297" s="57">
        <f t="shared" ca="1" si="132"/>
        <v>212750</v>
      </c>
      <c r="B4297" s="50">
        <f t="shared" ca="1" si="133"/>
        <v>-96.10859198524777</v>
      </c>
    </row>
    <row r="4298" spans="1:2" x14ac:dyDescent="0.2">
      <c r="A4298" s="57">
        <f t="shared" ca="1" si="132"/>
        <v>212800</v>
      </c>
      <c r="B4298" s="50">
        <f t="shared" ca="1" si="133"/>
        <v>-96.217369701129641</v>
      </c>
    </row>
    <row r="4299" spans="1:2" x14ac:dyDescent="0.2">
      <c r="A4299" s="57">
        <f t="shared" ca="1" si="132"/>
        <v>212850</v>
      </c>
      <c r="B4299" s="50">
        <f t="shared" ca="1" si="133"/>
        <v>-96.326917540510294</v>
      </c>
    </row>
    <row r="4300" spans="1:2" x14ac:dyDescent="0.2">
      <c r="A4300" s="57">
        <f t="shared" ca="1" si="132"/>
        <v>212900</v>
      </c>
      <c r="B4300" s="50">
        <f t="shared" ca="1" si="133"/>
        <v>-96.43724600741352</v>
      </c>
    </row>
    <row r="4301" spans="1:2" x14ac:dyDescent="0.2">
      <c r="A4301" s="57">
        <f t="shared" ca="1" si="132"/>
        <v>212950</v>
      </c>
      <c r="B4301" s="50">
        <f t="shared" ca="1" si="133"/>
        <v>-96.548365876454966</v>
      </c>
    </row>
    <row r="4302" spans="1:2" x14ac:dyDescent="0.2">
      <c r="A4302" s="57">
        <f t="shared" ca="1" si="132"/>
        <v>213000</v>
      </c>
      <c r="B4302" s="50">
        <f t="shared" ca="1" si="133"/>
        <v>-96.660288202152458</v>
      </c>
    </row>
    <row r="4303" spans="1:2" x14ac:dyDescent="0.2">
      <c r="A4303" s="57">
        <f t="shared" ca="1" si="132"/>
        <v>213050</v>
      </c>
      <c r="B4303" s="50">
        <f t="shared" ca="1" si="133"/>
        <v>-96.77302432864235</v>
      </c>
    </row>
    <row r="4304" spans="1:2" x14ac:dyDescent="0.2">
      <c r="A4304" s="57">
        <f t="shared" ca="1" si="132"/>
        <v>213100</v>
      </c>
      <c r="B4304" s="50">
        <f t="shared" ca="1" si="133"/>
        <v>-96.886585899825235</v>
      </c>
    </row>
    <row r="4305" spans="1:2" x14ac:dyDescent="0.2">
      <c r="A4305" s="57">
        <f t="shared" ca="1" si="132"/>
        <v>213150</v>
      </c>
      <c r="B4305" s="50">
        <f t="shared" ca="1" si="133"/>
        <v>-97.000984869961243</v>
      </c>
    </row>
    <row r="4306" spans="1:2" x14ac:dyDescent="0.2">
      <c r="A4306" s="57">
        <f t="shared" ca="1" si="132"/>
        <v>213200</v>
      </c>
      <c r="B4306" s="50">
        <f t="shared" ca="1" si="133"/>
        <v>-97.116233514742504</v>
      </c>
    </row>
    <row r="4307" spans="1:2" x14ac:dyDescent="0.2">
      <c r="A4307" s="57">
        <f t="shared" ca="1" si="132"/>
        <v>213250</v>
      </c>
      <c r="B4307" s="50">
        <f t="shared" ca="1" si="133"/>
        <v>-97.232344442864814</v>
      </c>
    </row>
    <row r="4308" spans="1:2" x14ac:dyDescent="0.2">
      <c r="A4308" s="57">
        <f t="shared" ca="1" si="132"/>
        <v>213300</v>
      </c>
      <c r="B4308" s="50">
        <f t="shared" ca="1" si="133"/>
        <v>-97.349330608129705</v>
      </c>
    </row>
    <row r="4309" spans="1:2" x14ac:dyDescent="0.2">
      <c r="A4309" s="57">
        <f t="shared" ca="1" si="132"/>
        <v>213350</v>
      </c>
      <c r="B4309" s="50">
        <f t="shared" ca="1" si="133"/>
        <v>-97.467205322102743</v>
      </c>
    </row>
    <row r="4310" spans="1:2" x14ac:dyDescent="0.2">
      <c r="A4310" s="57">
        <f t="shared" ca="1" si="132"/>
        <v>213400</v>
      </c>
      <c r="B4310" s="50">
        <f t="shared" ca="1" si="133"/>
        <v>-97.58598226736197</v>
      </c>
    </row>
    <row r="4311" spans="1:2" x14ac:dyDescent="0.2">
      <c r="A4311" s="57">
        <f t="shared" ca="1" si="132"/>
        <v>213450</v>
      </c>
      <c r="B4311" s="50">
        <f t="shared" ca="1" si="133"/>
        <v>-97.705675511367758</v>
      </c>
    </row>
    <row r="4312" spans="1:2" x14ac:dyDescent="0.2">
      <c r="A4312" s="57">
        <f t="shared" ca="1" si="132"/>
        <v>213500</v>
      </c>
      <c r="B4312" s="50">
        <f t="shared" ca="1" si="133"/>
        <v>-97.826299520990887</v>
      </c>
    </row>
    <row r="4313" spans="1:2" x14ac:dyDescent="0.2">
      <c r="A4313" s="57">
        <f t="shared" ca="1" si="132"/>
        <v>213550</v>
      </c>
      <c r="B4313" s="50">
        <f t="shared" ca="1" si="133"/>
        <v>-97.947869177734788</v>
      </c>
    </row>
    <row r="4314" spans="1:2" x14ac:dyDescent="0.2">
      <c r="A4314" s="57">
        <f t="shared" ca="1" si="132"/>
        <v>213600</v>
      </c>
      <c r="B4314" s="50">
        <f t="shared" ca="1" si="133"/>
        <v>-98.070399793694662</v>
      </c>
    </row>
    <row r="4315" spans="1:2" x14ac:dyDescent="0.2">
      <c r="A4315" s="57">
        <f t="shared" ca="1" si="132"/>
        <v>213650</v>
      </c>
      <c r="B4315" s="50">
        <f t="shared" ca="1" si="133"/>
        <v>-98.193907128294029</v>
      </c>
    </row>
    <row r="4316" spans="1:2" x14ac:dyDescent="0.2">
      <c r="A4316" s="57">
        <f t="shared" ca="1" si="132"/>
        <v>213700</v>
      </c>
      <c r="B4316" s="50">
        <f t="shared" ca="1" si="133"/>
        <v>-98.318407405846671</v>
      </c>
    </row>
    <row r="4317" spans="1:2" x14ac:dyDescent="0.2">
      <c r="A4317" s="57">
        <f t="shared" ca="1" si="132"/>
        <v>213750</v>
      </c>
      <c r="B4317" s="50">
        <f t="shared" ca="1" si="133"/>
        <v>-98.443917333992118</v>
      </c>
    </row>
    <row r="4318" spans="1:2" x14ac:dyDescent="0.2">
      <c r="A4318" s="57">
        <f t="shared" ca="1" si="132"/>
        <v>213800</v>
      </c>
      <c r="B4318" s="50">
        <f t="shared" ca="1" si="133"/>
        <v>-98.570454123058113</v>
      </c>
    </row>
    <row r="4319" spans="1:2" x14ac:dyDescent="0.2">
      <c r="A4319" s="57">
        <f t="shared" ca="1" si="132"/>
        <v>213850</v>
      </c>
      <c r="B4319" s="50">
        <f t="shared" ca="1" si="133"/>
        <v>-98.698035506405233</v>
      </c>
    </row>
    <row r="4320" spans="1:2" x14ac:dyDescent="0.2">
      <c r="A4320" s="57">
        <f t="shared" ca="1" si="132"/>
        <v>213900</v>
      </c>
      <c r="B4320" s="50">
        <f t="shared" ca="1" si="133"/>
        <v>-98.826679761815655</v>
      </c>
    </row>
    <row r="4321" spans="1:2" x14ac:dyDescent="0.2">
      <c r="A4321" s="57">
        <f t="shared" ca="1" si="132"/>
        <v>213950</v>
      </c>
      <c r="B4321" s="50">
        <f t="shared" ca="1" si="133"/>
        <v>-98.95640573399065</v>
      </c>
    </row>
    <row r="4322" spans="1:2" x14ac:dyDescent="0.2">
      <c r="A4322" s="57">
        <f t="shared" ca="1" si="132"/>
        <v>214000</v>
      </c>
      <c r="B4322" s="50">
        <f t="shared" ca="1" si="133"/>
        <v>-99.087232858224823</v>
      </c>
    </row>
    <row r="4323" spans="1:2" x14ac:dyDescent="0.2">
      <c r="A4323" s="57">
        <f t="shared" ca="1" si="132"/>
        <v>214050</v>
      </c>
      <c r="B4323" s="50">
        <f t="shared" ca="1" si="133"/>
        <v>-99.21918118533425</v>
      </c>
    </row>
    <row r="4324" spans="1:2" x14ac:dyDescent="0.2">
      <c r="A4324" s="57">
        <f t="shared" ca="1" si="132"/>
        <v>214100</v>
      </c>
      <c r="B4324" s="50">
        <f t="shared" ca="1" si="133"/>
        <v>-99.35227140791774</v>
      </c>
    </row>
    <row r="4325" spans="1:2" x14ac:dyDescent="0.2">
      <c r="A4325" s="57">
        <f t="shared" ca="1" si="132"/>
        <v>214150</v>
      </c>
      <c r="B4325" s="50">
        <f t="shared" ca="1" si="133"/>
        <v>-99.486524888036897</v>
      </c>
    </row>
    <row r="4326" spans="1:2" x14ac:dyDescent="0.2">
      <c r="A4326" s="57">
        <f t="shared" ca="1" si="132"/>
        <v>214200</v>
      </c>
      <c r="B4326" s="50">
        <f t="shared" ca="1" si="133"/>
        <v>-99.621963686409757</v>
      </c>
    </row>
    <row r="4327" spans="1:2" x14ac:dyDescent="0.2">
      <c r="A4327" s="57">
        <f t="shared" ca="1" si="132"/>
        <v>214250</v>
      </c>
      <c r="B4327" s="50">
        <f t="shared" ca="1" si="133"/>
        <v>-99.758610593217583</v>
      </c>
    </row>
    <row r="4328" spans="1:2" x14ac:dyDescent="0.2">
      <c r="A4328" s="57">
        <f t="shared" ca="1" si="132"/>
        <v>214300</v>
      </c>
      <c r="B4328" s="50">
        <f t="shared" ca="1" si="133"/>
        <v>-99.896489160631774</v>
      </c>
    </row>
    <row r="4329" spans="1:2" x14ac:dyDescent="0.2">
      <c r="A4329" s="57">
        <f t="shared" ca="1" si="132"/>
        <v>214350</v>
      </c>
      <c r="B4329" s="50">
        <f t="shared" ca="1" si="133"/>
        <v>-100.03562373718032</v>
      </c>
    </row>
    <row r="4330" spans="1:2" x14ac:dyDescent="0.2">
      <c r="A4330" s="57">
        <f t="shared" ca="1" si="132"/>
        <v>214400</v>
      </c>
      <c r="B4330" s="50">
        <f t="shared" ca="1" si="133"/>
        <v>-100.17603950407592</v>
      </c>
    </row>
    <row r="4331" spans="1:2" x14ac:dyDescent="0.2">
      <c r="A4331" s="57">
        <f t="shared" ref="A4331:A4394" ca="1" si="134">OFFSET(A4331,-1,0)+f_stop/5000</f>
        <v>214450</v>
      </c>
      <c r="B4331" s="50">
        <f t="shared" ref="B4331:B4394" ca="1" si="135">20*LOG(ABS(   (1/f_dec*SIN(f_dec*$A4331/Fm*PI())/SIN($A4331/Fm*PI()))^(order-2) * (1/f_dec2*SIN(f_dec2*$A4331/Fm*PI())/SIN($A4331/Fm*PI())) *  (1/(f_dec*n_avg)*SIN((f_dec*n_avg)*$A4331/Fm*PI())/SIN($A4331/Fm*PI()))    ))</f>
        <v>-100.3177625136471</v>
      </c>
    </row>
    <row r="4332" spans="1:2" x14ac:dyDescent="0.2">
      <c r="A4332" s="57">
        <f t="shared" ca="1" si="134"/>
        <v>214500</v>
      </c>
      <c r="B4332" s="50">
        <f t="shared" ca="1" si="135"/>
        <v>-100.46081973001405</v>
      </c>
    </row>
    <row r="4333" spans="1:2" x14ac:dyDescent="0.2">
      <c r="A4333" s="57">
        <f t="shared" ca="1" si="134"/>
        <v>214550</v>
      </c>
      <c r="B4333" s="50">
        <f t="shared" ca="1" si="135"/>
        <v>-100.6052390721737</v>
      </c>
    </row>
    <row r="4334" spans="1:2" x14ac:dyDescent="0.2">
      <c r="A4334" s="57">
        <f t="shared" ca="1" si="134"/>
        <v>214600</v>
      </c>
      <c r="B4334" s="50">
        <f t="shared" ca="1" si="135"/>
        <v>-100.75104945966342</v>
      </c>
    </row>
    <row r="4335" spans="1:2" x14ac:dyDescent="0.2">
      <c r="A4335" s="57">
        <f t="shared" ca="1" si="134"/>
        <v>214650</v>
      </c>
      <c r="B4335" s="50">
        <f t="shared" ca="1" si="135"/>
        <v>-100.89828086099338</v>
      </c>
    </row>
    <row r="4336" spans="1:2" x14ac:dyDescent="0.2">
      <c r="A4336" s="57">
        <f t="shared" ca="1" si="134"/>
        <v>214700</v>
      </c>
      <c r="B4336" s="50">
        <f t="shared" ca="1" si="135"/>
        <v>-101.04696434505007</v>
      </c>
    </row>
    <row r="4337" spans="1:2" x14ac:dyDescent="0.2">
      <c r="A4337" s="57">
        <f t="shared" ca="1" si="134"/>
        <v>214750</v>
      </c>
      <c r="B4337" s="50">
        <f t="shared" ca="1" si="135"/>
        <v>-101.19713213569318</v>
      </c>
    </row>
    <row r="4338" spans="1:2" x14ac:dyDescent="0.2">
      <c r="A4338" s="57">
        <f t="shared" ca="1" si="134"/>
        <v>214800</v>
      </c>
      <c r="B4338" s="50">
        <f t="shared" ca="1" si="135"/>
        <v>-101.3488176697855</v>
      </c>
    </row>
    <row r="4339" spans="1:2" x14ac:dyDescent="0.2">
      <c r="A4339" s="57">
        <f t="shared" ca="1" si="134"/>
        <v>214850</v>
      </c>
      <c r="B4339" s="50">
        <f t="shared" ca="1" si="135"/>
        <v>-101.50205565892108</v>
      </c>
    </row>
    <row r="4340" spans="1:2" x14ac:dyDescent="0.2">
      <c r="A4340" s="57">
        <f t="shared" ca="1" si="134"/>
        <v>214900</v>
      </c>
      <c r="B4340" s="50">
        <f t="shared" ca="1" si="135"/>
        <v>-101.65688215513357</v>
      </c>
    </row>
    <row r="4341" spans="1:2" x14ac:dyDescent="0.2">
      <c r="A4341" s="57">
        <f t="shared" ca="1" si="134"/>
        <v>214950</v>
      </c>
      <c r="B4341" s="50">
        <f t="shared" ca="1" si="135"/>
        <v>-101.81333462090281</v>
      </c>
    </row>
    <row r="4342" spans="1:2" x14ac:dyDescent="0.2">
      <c r="A4342" s="57">
        <f t="shared" ca="1" si="134"/>
        <v>215000</v>
      </c>
      <c r="B4342" s="50">
        <f t="shared" ca="1" si="135"/>
        <v>-101.9714520037947</v>
      </c>
    </row>
    <row r="4343" spans="1:2" x14ac:dyDescent="0.2">
      <c r="A4343" s="57">
        <f t="shared" ca="1" si="134"/>
        <v>215050</v>
      </c>
      <c r="B4343" s="50">
        <f t="shared" ca="1" si="135"/>
        <v>-102.13127481611357</v>
      </c>
    </row>
    <row r="4344" spans="1:2" x14ac:dyDescent="0.2">
      <c r="A4344" s="57">
        <f t="shared" ca="1" si="134"/>
        <v>215100</v>
      </c>
      <c r="B4344" s="50">
        <f t="shared" ca="1" si="135"/>
        <v>-102.29284521997138</v>
      </c>
    </row>
    <row r="4345" spans="1:2" x14ac:dyDescent="0.2">
      <c r="A4345" s="57">
        <f t="shared" ca="1" si="134"/>
        <v>215150</v>
      </c>
      <c r="B4345" s="50">
        <f t="shared" ca="1" si="135"/>
        <v>-102.45620711822585</v>
      </c>
    </row>
    <row r="4346" spans="1:2" x14ac:dyDescent="0.2">
      <c r="A4346" s="57">
        <f t="shared" ca="1" si="134"/>
        <v>215200</v>
      </c>
      <c r="B4346" s="50">
        <f t="shared" ca="1" si="135"/>
        <v>-102.62140625177743</v>
      </c>
    </row>
    <row r="4347" spans="1:2" x14ac:dyDescent="0.2">
      <c r="A4347" s="57">
        <f t="shared" ca="1" si="134"/>
        <v>215250</v>
      </c>
      <c r="B4347" s="50">
        <f t="shared" ca="1" si="135"/>
        <v>-102.7884903037682</v>
      </c>
    </row>
    <row r="4348" spans="1:2" x14ac:dyDescent="0.2">
      <c r="A4348" s="57">
        <f t="shared" ca="1" si="134"/>
        <v>215300</v>
      </c>
      <c r="B4348" s="50">
        <f t="shared" ca="1" si="135"/>
        <v>-102.95750901127663</v>
      </c>
    </row>
    <row r="4349" spans="1:2" x14ac:dyDescent="0.2">
      <c r="A4349" s="57">
        <f t="shared" ca="1" si="134"/>
        <v>215350</v>
      </c>
      <c r="B4349" s="50">
        <f t="shared" ca="1" si="135"/>
        <v>-103.12851428516758</v>
      </c>
    </row>
    <row r="4350" spans="1:2" x14ac:dyDescent="0.2">
      <c r="A4350" s="57">
        <f t="shared" ca="1" si="134"/>
        <v>215400</v>
      </c>
      <c r="B4350" s="50">
        <f t="shared" ca="1" si="135"/>
        <v>-103.30156033881865</v>
      </c>
    </row>
    <row r="4351" spans="1:2" x14ac:dyDescent="0.2">
      <c r="A4351" s="57">
        <f t="shared" ca="1" si="134"/>
        <v>215450</v>
      </c>
      <c r="B4351" s="50">
        <f t="shared" ca="1" si="135"/>
        <v>-103.47670382652927</v>
      </c>
    </row>
    <row r="4352" spans="1:2" x14ac:dyDescent="0.2">
      <c r="A4352" s="57">
        <f t="shared" ca="1" si="134"/>
        <v>215500</v>
      </c>
      <c r="B4352" s="50">
        <f t="shared" ca="1" si="135"/>
        <v>-103.65400399249317</v>
      </c>
    </row>
    <row r="4353" spans="1:2" x14ac:dyDescent="0.2">
      <c r="A4353" s="57">
        <f t="shared" ca="1" si="134"/>
        <v>215550</v>
      </c>
      <c r="B4353" s="50">
        <f t="shared" ca="1" si="135"/>
        <v>-103.83352283132298</v>
      </c>
    </row>
    <row r="4354" spans="1:2" x14ac:dyDescent="0.2">
      <c r="A4354" s="57">
        <f t="shared" ca="1" si="134"/>
        <v>215600</v>
      </c>
      <c r="B4354" s="50">
        <f t="shared" ca="1" si="135"/>
        <v>-104.01532526121397</v>
      </c>
    </row>
    <row r="4355" spans="1:2" x14ac:dyDescent="0.2">
      <c r="A4355" s="57">
        <f t="shared" ca="1" si="134"/>
        <v>215650</v>
      </c>
      <c r="B4355" s="50">
        <f t="shared" ca="1" si="135"/>
        <v>-104.19947931096382</v>
      </c>
    </row>
    <row r="4356" spans="1:2" x14ac:dyDescent="0.2">
      <c r="A4356" s="57">
        <f t="shared" ca="1" si="134"/>
        <v>215700</v>
      </c>
      <c r="B4356" s="50">
        <f t="shared" ca="1" si="135"/>
        <v>-104.38605632219824</v>
      </c>
    </row>
    <row r="4357" spans="1:2" x14ac:dyDescent="0.2">
      <c r="A4357" s="57">
        <f t="shared" ca="1" si="134"/>
        <v>215750</v>
      </c>
      <c r="B4357" s="50">
        <f t="shared" ca="1" si="135"/>
        <v>-104.57513116831224</v>
      </c>
    </row>
    <row r="4358" spans="1:2" x14ac:dyDescent="0.2">
      <c r="A4358" s="57">
        <f t="shared" ca="1" si="134"/>
        <v>215800</v>
      </c>
      <c r="B4358" s="50">
        <f t="shared" ca="1" si="135"/>
        <v>-104.76678249181089</v>
      </c>
    </row>
    <row r="4359" spans="1:2" x14ac:dyDescent="0.2">
      <c r="A4359" s="57">
        <f t="shared" ca="1" si="134"/>
        <v>215850</v>
      </c>
      <c r="B4359" s="50">
        <f t="shared" ca="1" si="135"/>
        <v>-104.96109296194</v>
      </c>
    </row>
    <row r="4360" spans="1:2" x14ac:dyDescent="0.2">
      <c r="A4360" s="57">
        <f t="shared" ca="1" si="134"/>
        <v>215900</v>
      </c>
      <c r="B4360" s="50">
        <f t="shared" ca="1" si="135"/>
        <v>-105.15814955472069</v>
      </c>
    </row>
    <row r="4361" spans="1:2" x14ac:dyDescent="0.2">
      <c r="A4361" s="57">
        <f t="shared" ca="1" si="134"/>
        <v>215950</v>
      </c>
      <c r="B4361" s="50">
        <f t="shared" ca="1" si="135"/>
        <v>-105.35804385777078</v>
      </c>
    </row>
    <row r="4362" spans="1:2" x14ac:dyDescent="0.2">
      <c r="A4362" s="57">
        <f t="shared" ca="1" si="134"/>
        <v>216000</v>
      </c>
      <c r="B4362" s="50">
        <f t="shared" ca="1" si="135"/>
        <v>-105.56087240259069</v>
      </c>
    </row>
    <row r="4363" spans="1:2" x14ac:dyDescent="0.2">
      <c r="A4363" s="57">
        <f t="shared" ca="1" si="134"/>
        <v>216050</v>
      </c>
      <c r="B4363" s="50">
        <f t="shared" ca="1" si="135"/>
        <v>-105.76673702733993</v>
      </c>
    </row>
    <row r="4364" spans="1:2" x14ac:dyDescent="0.2">
      <c r="A4364" s="57">
        <f t="shared" ca="1" si="134"/>
        <v>216100</v>
      </c>
      <c r="B4364" s="50">
        <f t="shared" ca="1" si="135"/>
        <v>-105.97574527352165</v>
      </c>
    </row>
    <row r="4365" spans="1:2" x14ac:dyDescent="0.2">
      <c r="A4365" s="57">
        <f t="shared" ca="1" si="134"/>
        <v>216150</v>
      </c>
      <c r="B4365" s="50">
        <f t="shared" ca="1" si="135"/>
        <v>-106.18801082045535</v>
      </c>
    </row>
    <row r="4366" spans="1:2" x14ac:dyDescent="0.2">
      <c r="A4366" s="57">
        <f t="shared" ca="1" si="134"/>
        <v>216200</v>
      </c>
      <c r="B4366" s="50">
        <f t="shared" ca="1" si="135"/>
        <v>-106.40365396193616</v>
      </c>
    </row>
    <row r="4367" spans="1:2" x14ac:dyDescent="0.2">
      <c r="A4367" s="57">
        <f t="shared" ca="1" si="134"/>
        <v>216250</v>
      </c>
      <c r="B4367" s="50">
        <f t="shared" ca="1" si="135"/>
        <v>-106.62280213009871</v>
      </c>
    </row>
    <row r="4368" spans="1:2" x14ac:dyDescent="0.2">
      <c r="A4368" s="57">
        <f t="shared" ca="1" si="134"/>
        <v>216300</v>
      </c>
      <c r="B4368" s="50">
        <f t="shared" ca="1" si="135"/>
        <v>-106.84559047220532</v>
      </c>
    </row>
    <row r="4369" spans="1:2" x14ac:dyDescent="0.2">
      <c r="A4369" s="57">
        <f t="shared" ca="1" si="134"/>
        <v>216350</v>
      </c>
      <c r="B4369" s="50">
        <f t="shared" ca="1" si="135"/>
        <v>-107.07216248690962</v>
      </c>
    </row>
    <row r="4370" spans="1:2" x14ac:dyDescent="0.2">
      <c r="A4370" s="57">
        <f t="shared" ca="1" si="134"/>
        <v>216400</v>
      </c>
      <c r="B4370" s="50">
        <f t="shared" ca="1" si="135"/>
        <v>-107.30267072750755</v>
      </c>
    </row>
    <row r="4371" spans="1:2" x14ac:dyDescent="0.2">
      <c r="A4371" s="57">
        <f t="shared" ca="1" si="134"/>
        <v>216450</v>
      </c>
      <c r="B4371" s="50">
        <f t="shared" ca="1" si="135"/>
        <v>-107.53727758082427</v>
      </c>
    </row>
    <row r="4372" spans="1:2" x14ac:dyDescent="0.2">
      <c r="A4372" s="57">
        <f t="shared" ca="1" si="134"/>
        <v>216500</v>
      </c>
      <c r="B4372" s="50">
        <f t="shared" ca="1" si="135"/>
        <v>-107.77615613171263</v>
      </c>
    </row>
    <row r="4373" spans="1:2" x14ac:dyDescent="0.2">
      <c r="A4373" s="57">
        <f t="shared" ca="1" si="134"/>
        <v>216550</v>
      </c>
      <c r="B4373" s="50">
        <f t="shared" ca="1" si="135"/>
        <v>-108.01949112470716</v>
      </c>
    </row>
    <row r="4374" spans="1:2" x14ac:dyDescent="0.2">
      <c r="A4374" s="57">
        <f t="shared" ca="1" si="134"/>
        <v>216600</v>
      </c>
      <c r="B4374" s="50">
        <f t="shared" ca="1" si="135"/>
        <v>-108.2674800362423</v>
      </c>
    </row>
    <row r="4375" spans="1:2" x14ac:dyDescent="0.2">
      <c r="A4375" s="57">
        <f t="shared" ca="1" si="134"/>
        <v>216650</v>
      </c>
      <c r="B4375" s="50">
        <f t="shared" ca="1" si="135"/>
        <v>-108.52033427304613</v>
      </c>
    </row>
    <row r="4376" spans="1:2" x14ac:dyDescent="0.2">
      <c r="A4376" s="57">
        <f t="shared" ca="1" si="134"/>
        <v>216700</v>
      </c>
      <c r="B4376" s="50">
        <f t="shared" ca="1" si="135"/>
        <v>-108.77828051495676</v>
      </c>
    </row>
    <row r="4377" spans="1:2" x14ac:dyDescent="0.2">
      <c r="A4377" s="57">
        <f t="shared" ca="1" si="134"/>
        <v>216750</v>
      </c>
      <c r="B4377" s="50">
        <f t="shared" ca="1" si="135"/>
        <v>-109.04156222356696</v>
      </c>
    </row>
    <row r="4378" spans="1:2" x14ac:dyDescent="0.2">
      <c r="A4378" s="57">
        <f t="shared" ca="1" si="134"/>
        <v>216800</v>
      </c>
      <c r="B4378" s="50">
        <f t="shared" ca="1" si="135"/>
        <v>-109.31044134189405</v>
      </c>
    </row>
    <row r="4379" spans="1:2" x14ac:dyDescent="0.2">
      <c r="A4379" s="57">
        <f t="shared" ca="1" si="134"/>
        <v>216850</v>
      </c>
      <c r="B4379" s="50">
        <f t="shared" ca="1" si="135"/>
        <v>-109.58520021485336</v>
      </c>
    </row>
    <row r="4380" spans="1:2" x14ac:dyDescent="0.2">
      <c r="A4380" s="57">
        <f t="shared" ca="1" si="134"/>
        <v>216900</v>
      </c>
      <c r="B4380" s="50">
        <f t="shared" ca="1" si="135"/>
        <v>-109.86614376588329</v>
      </c>
    </row>
    <row r="4381" spans="1:2" x14ac:dyDescent="0.2">
      <c r="A4381" s="57">
        <f t="shared" ca="1" si="134"/>
        <v>216950</v>
      </c>
      <c r="B4381" s="50">
        <f t="shared" ca="1" si="135"/>
        <v>-110.15360197183783</v>
      </c>
    </row>
    <row r="4382" spans="1:2" x14ac:dyDescent="0.2">
      <c r="A4382" s="57">
        <f t="shared" ca="1" si="134"/>
        <v>217000</v>
      </c>
      <c r="B4382" s="50">
        <f t="shared" ca="1" si="135"/>
        <v>-110.44793268659024</v>
      </c>
    </row>
    <row r="4383" spans="1:2" x14ac:dyDescent="0.2">
      <c r="A4383" s="57">
        <f t="shared" ca="1" si="134"/>
        <v>217050</v>
      </c>
      <c r="B4383" s="50">
        <f t="shared" ca="1" si="135"/>
        <v>-110.74952487400871</v>
      </c>
    </row>
    <row r="4384" spans="1:2" x14ac:dyDescent="0.2">
      <c r="A4384" s="57">
        <f t="shared" ca="1" si="134"/>
        <v>217100</v>
      </c>
      <c r="B4384" s="50">
        <f t="shared" ca="1" si="135"/>
        <v>-111.05880232367043</v>
      </c>
    </row>
    <row r="4385" spans="1:2" x14ac:dyDescent="0.2">
      <c r="A4385" s="57">
        <f t="shared" ca="1" si="134"/>
        <v>217150</v>
      </c>
      <c r="B4385" s="50">
        <f t="shared" ca="1" si="135"/>
        <v>-111.3762279384713</v>
      </c>
    </row>
    <row r="4386" spans="1:2" x14ac:dyDescent="0.2">
      <c r="A4386" s="57">
        <f t="shared" ca="1" si="134"/>
        <v>217200</v>
      </c>
      <c r="B4386" s="50">
        <f t="shared" ca="1" si="135"/>
        <v>-111.70230870312923</v>
      </c>
    </row>
    <row r="4387" spans="1:2" x14ac:dyDescent="0.2">
      <c r="A4387" s="57">
        <f t="shared" ca="1" si="134"/>
        <v>217250</v>
      </c>
      <c r="B4387" s="50">
        <f t="shared" ca="1" si="135"/>
        <v>-112.03760146759954</v>
      </c>
    </row>
    <row r="4388" spans="1:2" x14ac:dyDescent="0.2">
      <c r="A4388" s="57">
        <f t="shared" ca="1" si="134"/>
        <v>217300</v>
      </c>
      <c r="B4388" s="50">
        <f t="shared" ca="1" si="135"/>
        <v>-112.3827197112517</v>
      </c>
    </row>
    <row r="4389" spans="1:2" x14ac:dyDescent="0.2">
      <c r="A4389" s="57">
        <f t="shared" ca="1" si="134"/>
        <v>217350</v>
      </c>
      <c r="B4389" s="50">
        <f t="shared" ca="1" si="135"/>
        <v>-112.73834149441392</v>
      </c>
    </row>
    <row r="4390" spans="1:2" x14ac:dyDescent="0.2">
      <c r="A4390" s="57">
        <f t="shared" ca="1" si="134"/>
        <v>217400</v>
      </c>
      <c r="B4390" s="50">
        <f t="shared" ca="1" si="135"/>
        <v>-113.10521885653542</v>
      </c>
    </row>
    <row r="4391" spans="1:2" x14ac:dyDescent="0.2">
      <c r="A4391" s="57">
        <f t="shared" ca="1" si="134"/>
        <v>217450</v>
      </c>
      <c r="B4391" s="50">
        <f t="shared" ca="1" si="135"/>
        <v>-113.48418898873831</v>
      </c>
    </row>
    <row r="4392" spans="1:2" x14ac:dyDescent="0.2">
      <c r="A4392" s="57">
        <f t="shared" ca="1" si="134"/>
        <v>217500</v>
      </c>
      <c r="B4392" s="50">
        <f t="shared" ca="1" si="135"/>
        <v>-113.87618759861232</v>
      </c>
    </row>
    <row r="4393" spans="1:2" x14ac:dyDescent="0.2">
      <c r="A4393" s="57">
        <f t="shared" ca="1" si="134"/>
        <v>217550</v>
      </c>
      <c r="B4393" s="50">
        <f t="shared" ca="1" si="135"/>
        <v>-114.28226500458047</v>
      </c>
    </row>
    <row r="4394" spans="1:2" x14ac:dyDescent="0.2">
      <c r="A4394" s="57">
        <f t="shared" ca="1" si="134"/>
        <v>217600</v>
      </c>
      <c r="B4394" s="50">
        <f t="shared" ca="1" si="135"/>
        <v>-114.70360565741819</v>
      </c>
    </row>
    <row r="4395" spans="1:2" x14ac:dyDescent="0.2">
      <c r="A4395" s="57">
        <f t="shared" ref="A4395:A4458" ca="1" si="136">OFFSET(A4395,-1,0)+f_stop/5000</f>
        <v>217650</v>
      </c>
      <c r="B4395" s="50">
        <f t="shared" ref="B4395:B4458" ca="1" si="137">20*LOG(ABS(   (1/f_dec*SIN(f_dec*$A4395/Fm*PI())/SIN($A4395/Fm*PI()))^(order-2) * (1/f_dec2*SIN(f_dec2*$A4395/Fm*PI())/SIN($A4395/Fm*PI())) *  (1/(f_dec*n_avg)*SIN((f_dec*n_avg)*$A4395/Fm*PI())/SIN($A4395/Fm*PI()))    ))</f>
        <v>-115.14155200375711</v>
      </c>
    </row>
    <row r="4396" spans="1:2" x14ac:dyDescent="0.2">
      <c r="A4396" s="57">
        <f t="shared" ca="1" si="136"/>
        <v>217700</v>
      </c>
      <c r="B4396" s="50">
        <f t="shared" ca="1" si="137"/>
        <v>-115.59763390465008</v>
      </c>
    </row>
    <row r="4397" spans="1:2" x14ac:dyDescent="0.2">
      <c r="A4397" s="57">
        <f t="shared" ca="1" si="136"/>
        <v>217750</v>
      </c>
      <c r="B4397" s="50">
        <f t="shared" ca="1" si="137"/>
        <v>-116.07360523704672</v>
      </c>
    </row>
    <row r="4398" spans="1:2" x14ac:dyDescent="0.2">
      <c r="A4398" s="57">
        <f t="shared" ca="1" si="136"/>
        <v>217800</v>
      </c>
      <c r="B4398" s="50">
        <f t="shared" ca="1" si="137"/>
        <v>-116.57148989127323</v>
      </c>
    </row>
    <row r="4399" spans="1:2" x14ac:dyDescent="0.2">
      <c r="A4399" s="57">
        <f t="shared" ca="1" si="136"/>
        <v>217850</v>
      </c>
      <c r="B4399" s="50">
        <f t="shared" ca="1" si="137"/>
        <v>-117.09364021637229</v>
      </c>
    </row>
    <row r="4400" spans="1:2" x14ac:dyDescent="0.2">
      <c r="A4400" s="57">
        <f t="shared" ca="1" si="136"/>
        <v>217900</v>
      </c>
      <c r="B4400" s="50">
        <f t="shared" ca="1" si="137"/>
        <v>-117.64281218816078</v>
      </c>
    </row>
    <row r="4401" spans="1:2" x14ac:dyDescent="0.2">
      <c r="A4401" s="57">
        <f t="shared" ca="1" si="136"/>
        <v>217950</v>
      </c>
      <c r="B4401" s="50">
        <f t="shared" ca="1" si="137"/>
        <v>-118.22226339212585</v>
      </c>
    </row>
    <row r="4402" spans="1:2" x14ac:dyDescent="0.2">
      <c r="A4402" s="57">
        <f t="shared" ca="1" si="136"/>
        <v>218000</v>
      </c>
      <c r="B4402" s="50">
        <f t="shared" ca="1" si="137"/>
        <v>-118.83588267091946</v>
      </c>
    </row>
    <row r="4403" spans="1:2" x14ac:dyDescent="0.2">
      <c r="A4403" s="57">
        <f t="shared" ca="1" si="136"/>
        <v>218050</v>
      </c>
      <c r="B4403" s="50">
        <f t="shared" ca="1" si="137"/>
        <v>-119.48836456955958</v>
      </c>
    </row>
    <row r="4404" spans="1:2" x14ac:dyDescent="0.2">
      <c r="A4404" s="57">
        <f t="shared" ca="1" si="136"/>
        <v>218100</v>
      </c>
      <c r="B4404" s="50">
        <f t="shared" ca="1" si="137"/>
        <v>-120.18544854141589</v>
      </c>
    </row>
    <row r="4405" spans="1:2" x14ac:dyDescent="0.2">
      <c r="A4405" s="57">
        <f t="shared" ca="1" si="136"/>
        <v>218150</v>
      </c>
      <c r="B4405" s="50">
        <f t="shared" ca="1" si="137"/>
        <v>-120.93425409540664</v>
      </c>
    </row>
    <row r="4406" spans="1:2" x14ac:dyDescent="0.2">
      <c r="A4406" s="57">
        <f t="shared" ca="1" si="136"/>
        <v>218200</v>
      </c>
      <c r="B4406" s="50">
        <f t="shared" ca="1" si="137"/>
        <v>-121.74376211943638</v>
      </c>
    </row>
    <row r="4407" spans="1:2" x14ac:dyDescent="0.2">
      <c r="A4407" s="57">
        <f t="shared" ca="1" si="136"/>
        <v>218250</v>
      </c>
      <c r="B4407" s="50">
        <f t="shared" ca="1" si="137"/>
        <v>-122.62552626135704</v>
      </c>
    </row>
    <row r="4408" spans="1:2" x14ac:dyDescent="0.2">
      <c r="A4408" s="57">
        <f t="shared" ca="1" si="136"/>
        <v>218300</v>
      </c>
      <c r="B4408" s="50">
        <f t="shared" ca="1" si="137"/>
        <v>-123.59476040095261</v>
      </c>
    </row>
    <row r="4409" spans="1:2" x14ac:dyDescent="0.2">
      <c r="A4409" s="57">
        <f t="shared" ca="1" si="136"/>
        <v>218350</v>
      </c>
      <c r="B4409" s="50">
        <f t="shared" ca="1" si="137"/>
        <v>-124.6720693270551</v>
      </c>
    </row>
    <row r="4410" spans="1:2" x14ac:dyDescent="0.2">
      <c r="A4410" s="57">
        <f t="shared" ca="1" si="136"/>
        <v>218400</v>
      </c>
      <c r="B4410" s="50">
        <f t="shared" ca="1" si="137"/>
        <v>-125.88634115373203</v>
      </c>
    </row>
    <row r="4411" spans="1:2" x14ac:dyDescent="0.2">
      <c r="A4411" s="57">
        <f t="shared" ca="1" si="136"/>
        <v>218450</v>
      </c>
      <c r="B4411" s="50">
        <f t="shared" ca="1" si="137"/>
        <v>-127.27988450668281</v>
      </c>
    </row>
    <row r="4412" spans="1:2" x14ac:dyDescent="0.2">
      <c r="A4412" s="57">
        <f t="shared" ca="1" si="136"/>
        <v>218500</v>
      </c>
      <c r="B4412" s="50">
        <f t="shared" ca="1" si="137"/>
        <v>-128.91829192649837</v>
      </c>
    </row>
    <row r="4413" spans="1:2" x14ac:dyDescent="0.2">
      <c r="A4413" s="57">
        <f t="shared" ca="1" si="136"/>
        <v>218550</v>
      </c>
      <c r="B4413" s="50">
        <f t="shared" ca="1" si="137"/>
        <v>-130.91144989142444</v>
      </c>
    </row>
    <row r="4414" spans="1:2" x14ac:dyDescent="0.2">
      <c r="A4414" s="57">
        <f t="shared" ca="1" si="136"/>
        <v>218600</v>
      </c>
      <c r="B4414" s="50">
        <f t="shared" ca="1" si="137"/>
        <v>-133.46535780371667</v>
      </c>
    </row>
    <row r="4415" spans="1:2" x14ac:dyDescent="0.2">
      <c r="A4415" s="57">
        <f t="shared" ca="1" si="136"/>
        <v>218650</v>
      </c>
      <c r="B4415" s="50">
        <f t="shared" ca="1" si="137"/>
        <v>-137.0424919118594</v>
      </c>
    </row>
    <row r="4416" spans="1:2" x14ac:dyDescent="0.2">
      <c r="A4416" s="57">
        <f t="shared" ca="1" si="136"/>
        <v>218700</v>
      </c>
      <c r="B4416" s="50">
        <f t="shared" ca="1" si="137"/>
        <v>-143.11857677270294</v>
      </c>
    </row>
    <row r="4417" spans="1:2" x14ac:dyDescent="0.2">
      <c r="A4417" s="57">
        <f t="shared" ca="1" si="136"/>
        <v>218750</v>
      </c>
      <c r="B4417" s="50">
        <f t="shared" ca="1" si="137"/>
        <v>-398.53389999021721</v>
      </c>
    </row>
    <row r="4418" spans="1:2" x14ac:dyDescent="0.2">
      <c r="A4418" s="57">
        <f t="shared" ca="1" si="136"/>
        <v>218800</v>
      </c>
      <c r="B4418" s="50">
        <f t="shared" ca="1" si="137"/>
        <v>-143.2300758345302</v>
      </c>
    </row>
    <row r="4419" spans="1:2" x14ac:dyDescent="0.2">
      <c r="A4419" s="57">
        <f t="shared" ca="1" si="136"/>
        <v>218850</v>
      </c>
      <c r="B4419" s="50">
        <f t="shared" ca="1" si="137"/>
        <v>-137.26549059333178</v>
      </c>
    </row>
    <row r="4420" spans="1:2" x14ac:dyDescent="0.2">
      <c r="A4420" s="57">
        <f t="shared" ca="1" si="136"/>
        <v>218900</v>
      </c>
      <c r="B4420" s="50">
        <f t="shared" ca="1" si="137"/>
        <v>-133.79985722049736</v>
      </c>
    </row>
    <row r="4421" spans="1:2" x14ac:dyDescent="0.2">
      <c r="A4421" s="57">
        <f t="shared" ca="1" si="136"/>
        <v>218950</v>
      </c>
      <c r="B4421" s="50">
        <f t="shared" ca="1" si="137"/>
        <v>-131.35745171705057</v>
      </c>
    </row>
    <row r="4422" spans="1:2" x14ac:dyDescent="0.2">
      <c r="A4422" s="57">
        <f t="shared" ca="1" si="136"/>
        <v>219000</v>
      </c>
      <c r="B4422" s="50">
        <f t="shared" ca="1" si="137"/>
        <v>-129.47579839243377</v>
      </c>
    </row>
    <row r="4423" spans="1:2" x14ac:dyDescent="0.2">
      <c r="A4423" s="57">
        <f t="shared" ca="1" si="136"/>
        <v>219050</v>
      </c>
      <c r="B4423" s="50">
        <f t="shared" ca="1" si="137"/>
        <v>-127.94889840238824</v>
      </c>
    </row>
    <row r="4424" spans="1:2" x14ac:dyDescent="0.2">
      <c r="A4424" s="57">
        <f t="shared" ca="1" si="136"/>
        <v>219100</v>
      </c>
      <c r="B4424" s="50">
        <f t="shared" ca="1" si="137"/>
        <v>-126.66686582675212</v>
      </c>
    </row>
    <row r="4425" spans="1:2" x14ac:dyDescent="0.2">
      <c r="A4425" s="57">
        <f t="shared" ca="1" si="136"/>
        <v>219150</v>
      </c>
      <c r="B4425" s="50">
        <f t="shared" ca="1" si="137"/>
        <v>-125.56410868312311</v>
      </c>
    </row>
    <row r="4426" spans="1:2" x14ac:dyDescent="0.2">
      <c r="A4426" s="57">
        <f t="shared" ca="1" si="136"/>
        <v>219200</v>
      </c>
      <c r="B4426" s="50">
        <f t="shared" ca="1" si="137"/>
        <v>-124.59831890411252</v>
      </c>
    </row>
    <row r="4427" spans="1:2" x14ac:dyDescent="0.2">
      <c r="A4427" s="57">
        <f t="shared" ca="1" si="136"/>
        <v>219250</v>
      </c>
      <c r="B4427" s="50">
        <f t="shared" ca="1" si="137"/>
        <v>-123.74060893410342</v>
      </c>
    </row>
    <row r="4428" spans="1:2" x14ac:dyDescent="0.2">
      <c r="A4428" s="57">
        <f t="shared" ca="1" si="136"/>
        <v>219300</v>
      </c>
      <c r="B4428" s="50">
        <f t="shared" ca="1" si="137"/>
        <v>-122.97037454287114</v>
      </c>
    </row>
    <row r="4429" spans="1:2" x14ac:dyDescent="0.2">
      <c r="A4429" s="57">
        <f t="shared" ca="1" si="136"/>
        <v>219350</v>
      </c>
      <c r="B4429" s="50">
        <f t="shared" ca="1" si="137"/>
        <v>-122.272402409414</v>
      </c>
    </row>
    <row r="4430" spans="1:2" x14ac:dyDescent="0.2">
      <c r="A4430" s="57">
        <f t="shared" ca="1" si="136"/>
        <v>219400</v>
      </c>
      <c r="B4430" s="50">
        <f t="shared" ca="1" si="137"/>
        <v>-121.63513944485425</v>
      </c>
    </row>
    <row r="4431" spans="1:2" x14ac:dyDescent="0.2">
      <c r="A4431" s="57">
        <f t="shared" ca="1" si="136"/>
        <v>219450</v>
      </c>
      <c r="B4431" s="50">
        <f t="shared" ca="1" si="137"/>
        <v>-121.04960532047114</v>
      </c>
    </row>
    <row r="4432" spans="1:2" x14ac:dyDescent="0.2">
      <c r="A4432" s="57">
        <f t="shared" ca="1" si="136"/>
        <v>219500</v>
      </c>
      <c r="B4432" s="50">
        <f t="shared" ca="1" si="137"/>
        <v>-120.50868108675751</v>
      </c>
    </row>
    <row r="4433" spans="1:2" x14ac:dyDescent="0.2">
      <c r="A4433" s="57">
        <f t="shared" ca="1" si="136"/>
        <v>219550</v>
      </c>
      <c r="B4433" s="50">
        <f t="shared" ca="1" si="137"/>
        <v>-120.00662784999963</v>
      </c>
    </row>
    <row r="4434" spans="1:2" x14ac:dyDescent="0.2">
      <c r="A4434" s="57">
        <f t="shared" ca="1" si="136"/>
        <v>219600</v>
      </c>
      <c r="B4434" s="50">
        <f t="shared" ca="1" si="137"/>
        <v>-119.53875162509746</v>
      </c>
    </row>
    <row r="4435" spans="1:2" x14ac:dyDescent="0.2">
      <c r="A4435" s="57">
        <f t="shared" ca="1" si="136"/>
        <v>219650</v>
      </c>
      <c r="B4435" s="50">
        <f t="shared" ca="1" si="137"/>
        <v>-119.10116412959744</v>
      </c>
    </row>
    <row r="4436" spans="1:2" x14ac:dyDescent="0.2">
      <c r="A4436" s="57">
        <f t="shared" ca="1" si="136"/>
        <v>219700</v>
      </c>
      <c r="B4436" s="50">
        <f t="shared" ca="1" si="137"/>
        <v>-118.69060833850764</v>
      </c>
    </row>
    <row r="4437" spans="1:2" x14ac:dyDescent="0.2">
      <c r="A4437" s="57">
        <f t="shared" ca="1" si="136"/>
        <v>219750</v>
      </c>
      <c r="B4437" s="50">
        <f t="shared" ca="1" si="137"/>
        <v>-118.30432883682224</v>
      </c>
    </row>
    <row r="4438" spans="1:2" x14ac:dyDescent="0.2">
      <c r="A4438" s="57">
        <f t="shared" ca="1" si="136"/>
        <v>219800</v>
      </c>
      <c r="B4438" s="50">
        <f t="shared" ca="1" si="137"/>
        <v>-117.93997383664208</v>
      </c>
    </row>
    <row r="4439" spans="1:2" x14ac:dyDescent="0.2">
      <c r="A4439" s="57">
        <f t="shared" ca="1" si="136"/>
        <v>219850</v>
      </c>
      <c r="B4439" s="50">
        <f t="shared" ca="1" si="137"/>
        <v>-117.59552000913537</v>
      </c>
    </row>
    <row r="4440" spans="1:2" x14ac:dyDescent="0.2">
      <c r="A4440" s="57">
        <f t="shared" ca="1" si="136"/>
        <v>219900</v>
      </c>
      <c r="B4440" s="50">
        <f t="shared" ca="1" si="137"/>
        <v>-117.26921403921486</v>
      </c>
    </row>
    <row r="4441" spans="1:2" x14ac:dyDescent="0.2">
      <c r="A4441" s="57">
        <f t="shared" ca="1" si="136"/>
        <v>219950</v>
      </c>
      <c r="B4441" s="50">
        <f t="shared" ca="1" si="137"/>
        <v>-116.95952662807622</v>
      </c>
    </row>
    <row r="4442" spans="1:2" x14ac:dyDescent="0.2">
      <c r="A4442" s="57">
        <f t="shared" ca="1" si="136"/>
        <v>220000</v>
      </c>
      <c r="B4442" s="50">
        <f t="shared" ca="1" si="137"/>
        <v>-116.6651158917401</v>
      </c>
    </row>
    <row r="4443" spans="1:2" x14ac:dyDescent="0.2">
      <c r="A4443" s="57">
        <f t="shared" ca="1" si="136"/>
        <v>220050</v>
      </c>
      <c r="B4443" s="50">
        <f t="shared" ca="1" si="137"/>
        <v>-116.38479794250516</v>
      </c>
    </row>
    <row r="4444" spans="1:2" x14ac:dyDescent="0.2">
      <c r="A4444" s="57">
        <f t="shared" ca="1" si="136"/>
        <v>220100</v>
      </c>
      <c r="B4444" s="50">
        <f t="shared" ca="1" si="137"/>
        <v>-116.11752302546164</v>
      </c>
    </row>
    <row r="4445" spans="1:2" x14ac:dyDescent="0.2">
      <c r="A4445" s="57">
        <f t="shared" ca="1" si="136"/>
        <v>220150</v>
      </c>
      <c r="B4445" s="50">
        <f t="shared" ca="1" si="137"/>
        <v>-115.86235599699079</v>
      </c>
    </row>
    <row r="4446" spans="1:2" x14ac:dyDescent="0.2">
      <c r="A4446" s="57">
        <f t="shared" ca="1" si="136"/>
        <v>220200</v>
      </c>
      <c r="B4446" s="50">
        <f t="shared" ca="1" si="137"/>
        <v>-115.61846023041613</v>
      </c>
    </row>
    <row r="4447" spans="1:2" x14ac:dyDescent="0.2">
      <c r="A4447" s="57">
        <f t="shared" ca="1" si="136"/>
        <v>220250</v>
      </c>
      <c r="B4447" s="50">
        <f t="shared" ca="1" si="137"/>
        <v>-115.38508425122797</v>
      </c>
    </row>
    <row r="4448" spans="1:2" x14ac:dyDescent="0.2">
      <c r="A4448" s="57">
        <f t="shared" ca="1" si="136"/>
        <v>220300</v>
      </c>
      <c r="B4448" s="50">
        <f t="shared" ca="1" si="137"/>
        <v>-115.16155056454822</v>
      </c>
    </row>
    <row r="4449" spans="1:2" x14ac:dyDescent="0.2">
      <c r="A4449" s="57">
        <f t="shared" ca="1" si="136"/>
        <v>220350</v>
      </c>
      <c r="B4449" s="50">
        <f t="shared" ca="1" si="137"/>
        <v>-114.9472462569873</v>
      </c>
    </row>
    <row r="4450" spans="1:2" x14ac:dyDescent="0.2">
      <c r="A4450" s="57">
        <f t="shared" ca="1" si="136"/>
        <v>220400</v>
      </c>
      <c r="B4450" s="50">
        <f t="shared" ca="1" si="137"/>
        <v>-114.74161504511662</v>
      </c>
    </row>
    <row r="4451" spans="1:2" x14ac:dyDescent="0.2">
      <c r="A4451" s="57">
        <f t="shared" ca="1" si="136"/>
        <v>220450</v>
      </c>
      <c r="B4451" s="50">
        <f t="shared" ca="1" si="137"/>
        <v>-114.54415051131059</v>
      </c>
    </row>
    <row r="4452" spans="1:2" x14ac:dyDescent="0.2">
      <c r="A4452" s="57">
        <f t="shared" ca="1" si="136"/>
        <v>220500</v>
      </c>
      <c r="B4452" s="50">
        <f t="shared" ca="1" si="137"/>
        <v>-114.3543903203491</v>
      </c>
    </row>
    <row r="4453" spans="1:2" x14ac:dyDescent="0.2">
      <c r="A4453" s="57">
        <f t="shared" ca="1" si="136"/>
        <v>220550</v>
      </c>
      <c r="B4453" s="50">
        <f t="shared" ca="1" si="137"/>
        <v>-114.17191125093274</v>
      </c>
    </row>
    <row r="4454" spans="1:2" x14ac:dyDescent="0.2">
      <c r="A4454" s="57">
        <f t="shared" ca="1" si="136"/>
        <v>220600</v>
      </c>
      <c r="B4454" s="50">
        <f t="shared" ca="1" si="137"/>
        <v>-113.99632490809071</v>
      </c>
    </row>
    <row r="4455" spans="1:2" x14ac:dyDescent="0.2">
      <c r="A4455" s="57">
        <f t="shared" ca="1" si="136"/>
        <v>220650</v>
      </c>
      <c r="B4455" s="50">
        <f t="shared" ca="1" si="137"/>
        <v>-113.82727400748605</v>
      </c>
    </row>
    <row r="4456" spans="1:2" x14ac:dyDescent="0.2">
      <c r="A4456" s="57">
        <f t="shared" ca="1" si="136"/>
        <v>220700</v>
      </c>
      <c r="B4456" s="50">
        <f t="shared" ca="1" si="137"/>
        <v>-113.6644291424569</v>
      </c>
    </row>
    <row r="4457" spans="1:2" x14ac:dyDescent="0.2">
      <c r="A4457" s="57">
        <f t="shared" ca="1" si="136"/>
        <v>220750</v>
      </c>
      <c r="B4457" s="50">
        <f t="shared" ca="1" si="137"/>
        <v>-113.5074859604328</v>
      </c>
    </row>
    <row r="4458" spans="1:2" x14ac:dyDescent="0.2">
      <c r="A4458" s="57">
        <f t="shared" ca="1" si="136"/>
        <v>220800</v>
      </c>
      <c r="B4458" s="50">
        <f t="shared" ca="1" si="137"/>
        <v>-113.35616268805936</v>
      </c>
    </row>
    <row r="4459" spans="1:2" x14ac:dyDescent="0.2">
      <c r="A4459" s="57">
        <f t="shared" ref="A4459:A4522" ca="1" si="138">OFFSET(A4459,-1,0)+f_stop/5000</f>
        <v>220850</v>
      </c>
      <c r="B4459" s="50">
        <f t="shared" ref="B4459:B4522" ca="1" si="139">20*LOG(ABS(   (1/f_dec*SIN(f_dec*$A4459/Fm*PI())/SIN($A4459/Fm*PI()))^(order-2) * (1/f_dec2*SIN(f_dec2*$A4459/Fm*PI())/SIN($A4459/Fm*PI())) *  (1/(f_dec*n_avg)*SIN((f_dec*n_avg)*$A4459/Fm*PI())/SIN($A4459/Fm*PI()))    ))</f>
        <v>-113.21019795459253</v>
      </c>
    </row>
    <row r="4460" spans="1:2" x14ac:dyDescent="0.2">
      <c r="A4460" s="57">
        <f t="shared" ca="1" si="138"/>
        <v>220900</v>
      </c>
      <c r="B4460" s="50">
        <f t="shared" ca="1" si="139"/>
        <v>-113.06934887144317</v>
      </c>
    </row>
    <row r="4461" spans="1:2" x14ac:dyDescent="0.2">
      <c r="A4461" s="57">
        <f t="shared" ca="1" si="138"/>
        <v>220950</v>
      </c>
      <c r="B4461" s="50">
        <f t="shared" ca="1" si="139"/>
        <v>-112.93338933252599</v>
      </c>
    </row>
    <row r="4462" spans="1:2" x14ac:dyDescent="0.2">
      <c r="A4462" s="57">
        <f t="shared" ca="1" si="138"/>
        <v>221000</v>
      </c>
      <c r="B4462" s="50">
        <f t="shared" ca="1" si="139"/>
        <v>-112.80210850563378</v>
      </c>
    </row>
    <row r="4463" spans="1:2" x14ac:dyDescent="0.2">
      <c r="A4463" s="57">
        <f t="shared" ca="1" si="138"/>
        <v>221050</v>
      </c>
      <c r="B4463" s="50">
        <f t="shared" ca="1" si="139"/>
        <v>-112.67530948963939</v>
      </c>
    </row>
    <row r="4464" spans="1:2" x14ac:dyDescent="0.2">
      <c r="A4464" s="57">
        <f t="shared" ca="1" si="138"/>
        <v>221100</v>
      </c>
      <c r="B4464" s="50">
        <f t="shared" ca="1" si="139"/>
        <v>-112.55280811612089</v>
      </c>
    </row>
    <row r="4465" spans="1:2" x14ac:dyDescent="0.2">
      <c r="A4465" s="57">
        <f t="shared" ca="1" si="138"/>
        <v>221150</v>
      </c>
      <c r="B4465" s="50">
        <f t="shared" ca="1" si="139"/>
        <v>-112.43443187716267</v>
      </c>
    </row>
    <row r="4466" spans="1:2" x14ac:dyDescent="0.2">
      <c r="A4466" s="57">
        <f t="shared" ca="1" si="138"/>
        <v>221200</v>
      </c>
      <c r="B4466" s="50">
        <f t="shared" ca="1" si="139"/>
        <v>-112.32001896371956</v>
      </c>
    </row>
    <row r="4467" spans="1:2" x14ac:dyDescent="0.2">
      <c r="A4467" s="57">
        <f t="shared" ca="1" si="138"/>
        <v>221250</v>
      </c>
      <c r="B4467" s="50">
        <f t="shared" ca="1" si="139"/>
        <v>-112.20941740113801</v>
      </c>
    </row>
    <row r="4468" spans="1:2" x14ac:dyDescent="0.2">
      <c r="A4468" s="57">
        <f t="shared" ca="1" si="138"/>
        <v>221300</v>
      </c>
      <c r="B4468" s="50">
        <f t="shared" ca="1" si="139"/>
        <v>-112.1024842702881</v>
      </c>
    </row>
    <row r="4469" spans="1:2" x14ac:dyDescent="0.2">
      <c r="A4469" s="57">
        <f t="shared" ca="1" si="138"/>
        <v>221350</v>
      </c>
      <c r="B4469" s="50">
        <f t="shared" ca="1" si="139"/>
        <v>-111.99908500433145</v>
      </c>
    </row>
    <row r="4470" spans="1:2" x14ac:dyDescent="0.2">
      <c r="A4470" s="57">
        <f t="shared" ca="1" si="138"/>
        <v>221400</v>
      </c>
      <c r="B4470" s="50">
        <f t="shared" ca="1" si="139"/>
        <v>-111.899092752477</v>
      </c>
    </row>
    <row r="4471" spans="1:2" x14ac:dyDescent="0.2">
      <c r="A4471" s="57">
        <f t="shared" ca="1" si="138"/>
        <v>221450</v>
      </c>
      <c r="B4471" s="50">
        <f t="shared" ca="1" si="139"/>
        <v>-111.8023878032119</v>
      </c>
    </row>
    <row r="4472" spans="1:2" x14ac:dyDescent="0.2">
      <c r="A4472" s="57">
        <f t="shared" ca="1" si="138"/>
        <v>221500</v>
      </c>
      <c r="B4472" s="50">
        <f t="shared" ca="1" si="139"/>
        <v>-111.70885706045752</v>
      </c>
    </row>
    <row r="4473" spans="1:2" x14ac:dyDescent="0.2">
      <c r="A4473" s="57">
        <f t="shared" ca="1" si="138"/>
        <v>221550</v>
      </c>
      <c r="B4473" s="50">
        <f t="shared" ca="1" si="139"/>
        <v>-111.61839356692877</v>
      </c>
    </row>
    <row r="4474" spans="1:2" x14ac:dyDescent="0.2">
      <c r="A4474" s="57">
        <f t="shared" ca="1" si="138"/>
        <v>221600</v>
      </c>
      <c r="B4474" s="50">
        <f t="shared" ca="1" si="139"/>
        <v>-111.53089606968167</v>
      </c>
    </row>
    <row r="4475" spans="1:2" x14ac:dyDescent="0.2">
      <c r="A4475" s="57">
        <f t="shared" ca="1" si="138"/>
        <v>221650</v>
      </c>
      <c r="B4475" s="50">
        <f t="shared" ca="1" si="139"/>
        <v>-111.44626862344792</v>
      </c>
    </row>
    <row r="4476" spans="1:2" x14ac:dyDescent="0.2">
      <c r="A4476" s="57">
        <f t="shared" ca="1" si="138"/>
        <v>221700</v>
      </c>
      <c r="B4476" s="50">
        <f t="shared" ca="1" si="139"/>
        <v>-111.36442022787813</v>
      </c>
    </row>
    <row r="4477" spans="1:2" x14ac:dyDescent="0.2">
      <c r="A4477" s="57">
        <f t="shared" ca="1" si="138"/>
        <v>221750</v>
      </c>
      <c r="B4477" s="50">
        <f t="shared" ca="1" si="139"/>
        <v>-111.28526449527578</v>
      </c>
    </row>
    <row r="4478" spans="1:2" x14ac:dyDescent="0.2">
      <c r="A4478" s="57">
        <f t="shared" ca="1" si="138"/>
        <v>221800</v>
      </c>
      <c r="B4478" s="50">
        <f t="shared" ca="1" si="139"/>
        <v>-111.2087193457958</v>
      </c>
    </row>
    <row r="4479" spans="1:2" x14ac:dyDescent="0.2">
      <c r="A4479" s="57">
        <f t="shared" ca="1" si="138"/>
        <v>221850</v>
      </c>
      <c r="B4479" s="50">
        <f t="shared" ca="1" si="139"/>
        <v>-111.13470672742947</v>
      </c>
    </row>
    <row r="4480" spans="1:2" x14ac:dyDescent="0.2">
      <c r="A4480" s="57">
        <f t="shared" ca="1" si="138"/>
        <v>221900</v>
      </c>
      <c r="B4480" s="50">
        <f t="shared" ca="1" si="139"/>
        <v>-111.06315235839426</v>
      </c>
    </row>
    <row r="4481" spans="1:2" x14ac:dyDescent="0.2">
      <c r="A4481" s="57">
        <f t="shared" ca="1" si="138"/>
        <v>221950</v>
      </c>
      <c r="B4481" s="50">
        <f t="shared" ca="1" si="139"/>
        <v>-110.99398548981279</v>
      </c>
    </row>
    <row r="4482" spans="1:2" x14ac:dyDescent="0.2">
      <c r="A4482" s="57">
        <f t="shared" ca="1" si="138"/>
        <v>222000</v>
      </c>
      <c r="B4482" s="50">
        <f t="shared" ca="1" si="139"/>
        <v>-110.92713868679189</v>
      </c>
    </row>
    <row r="4483" spans="1:2" x14ac:dyDescent="0.2">
      <c r="A4483" s="57">
        <f t="shared" ca="1" si="138"/>
        <v>222050</v>
      </c>
      <c r="B4483" s="50">
        <f t="shared" ca="1" si="139"/>
        <v>-110.86254762621721</v>
      </c>
    </row>
    <row r="4484" spans="1:2" x14ac:dyDescent="0.2">
      <c r="A4484" s="57">
        <f t="shared" ca="1" si="138"/>
        <v>222100</v>
      </c>
      <c r="B4484" s="50">
        <f t="shared" ca="1" si="139"/>
        <v>-110.80015090975405</v>
      </c>
    </row>
    <row r="4485" spans="1:2" x14ac:dyDescent="0.2">
      <c r="A4485" s="57">
        <f t="shared" ca="1" si="138"/>
        <v>222150</v>
      </c>
      <c r="B4485" s="50">
        <f t="shared" ca="1" si="139"/>
        <v>-110.73988989070361</v>
      </c>
    </row>
    <row r="4486" spans="1:2" x14ac:dyDescent="0.2">
      <c r="A4486" s="57">
        <f t="shared" ca="1" si="138"/>
        <v>222200</v>
      </c>
      <c r="B4486" s="50">
        <f t="shared" ca="1" si="139"/>
        <v>-110.6817085134997</v>
      </c>
    </row>
    <row r="4487" spans="1:2" x14ac:dyDescent="0.2">
      <c r="A4487" s="57">
        <f t="shared" ca="1" si="138"/>
        <v>222250</v>
      </c>
      <c r="B4487" s="50">
        <f t="shared" ca="1" si="139"/>
        <v>-110.62555316475587</v>
      </c>
    </row>
    <row r="4488" spans="1:2" x14ac:dyDescent="0.2">
      <c r="A4488" s="57">
        <f t="shared" ca="1" si="138"/>
        <v>222300</v>
      </c>
      <c r="B4488" s="50">
        <f t="shared" ca="1" si="139"/>
        <v>-110.57137253487825</v>
      </c>
    </row>
    <row r="4489" spans="1:2" x14ac:dyDescent="0.2">
      <c r="A4489" s="57">
        <f t="shared" ca="1" si="138"/>
        <v>222350</v>
      </c>
      <c r="B4489" s="50">
        <f t="shared" ca="1" si="139"/>
        <v>-110.51911748935929</v>
      </c>
    </row>
    <row r="4490" spans="1:2" x14ac:dyDescent="0.2">
      <c r="A4490" s="57">
        <f t="shared" ca="1" si="138"/>
        <v>222400</v>
      </c>
      <c r="B4490" s="50">
        <f t="shared" ca="1" si="139"/>
        <v>-110.46874094894909</v>
      </c>
    </row>
    <row r="4491" spans="1:2" x14ac:dyDescent="0.2">
      <c r="A4491" s="57">
        <f t="shared" ca="1" si="138"/>
        <v>222450</v>
      </c>
      <c r="B4491" s="50">
        <f t="shared" ca="1" si="139"/>
        <v>-110.42019777798154</v>
      </c>
    </row>
    <row r="4492" spans="1:2" x14ac:dyDescent="0.2">
      <c r="A4492" s="57">
        <f t="shared" ca="1" si="138"/>
        <v>222500</v>
      </c>
      <c r="B4492" s="50">
        <f t="shared" ca="1" si="139"/>
        <v>-110.37344468019677</v>
      </c>
    </row>
    <row r="4493" spans="1:2" x14ac:dyDescent="0.2">
      <c r="A4493" s="57">
        <f t="shared" ca="1" si="138"/>
        <v>222550</v>
      </c>
      <c r="B4493" s="50">
        <f t="shared" ca="1" si="139"/>
        <v>-110.32844010146532</v>
      </c>
    </row>
    <row r="4494" spans="1:2" x14ac:dyDescent="0.2">
      <c r="A4494" s="57">
        <f t="shared" ca="1" si="138"/>
        <v>222600</v>
      </c>
      <c r="B4494" s="50">
        <f t="shared" ca="1" si="139"/>
        <v>-110.28514413887173</v>
      </c>
    </row>
    <row r="4495" spans="1:2" x14ac:dyDescent="0.2">
      <c r="A4495" s="57">
        <f t="shared" ca="1" si="138"/>
        <v>222650</v>
      </c>
      <c r="B4495" s="50">
        <f t="shared" ca="1" si="139"/>
        <v>-110.2435184556664</v>
      </c>
    </row>
    <row r="4496" spans="1:2" x14ac:dyDescent="0.2">
      <c r="A4496" s="57">
        <f t="shared" ca="1" si="138"/>
        <v>222700</v>
      </c>
      <c r="B4496" s="50">
        <f t="shared" ca="1" si="139"/>
        <v>-110.20352620163563</v>
      </c>
    </row>
    <row r="4497" spans="1:2" x14ac:dyDescent="0.2">
      <c r="A4497" s="57">
        <f t="shared" ca="1" si="138"/>
        <v>222750</v>
      </c>
      <c r="B4497" s="50">
        <f t="shared" ca="1" si="139"/>
        <v>-110.16513193848233</v>
      </c>
    </row>
    <row r="4498" spans="1:2" x14ac:dyDescent="0.2">
      <c r="A4498" s="57">
        <f t="shared" ca="1" si="138"/>
        <v>222800</v>
      </c>
      <c r="B4498" s="50">
        <f t="shared" ca="1" si="139"/>
        <v>-110.12830156984276</v>
      </c>
    </row>
    <row r="4499" spans="1:2" x14ac:dyDescent="0.2">
      <c r="A4499" s="57">
        <f t="shared" ca="1" si="138"/>
        <v>222850</v>
      </c>
      <c r="B4499" s="50">
        <f t="shared" ca="1" si="139"/>
        <v>-110.09300227559899</v>
      </c>
    </row>
    <row r="4500" spans="1:2" x14ac:dyDescent="0.2">
      <c r="A4500" s="57">
        <f t="shared" ca="1" si="138"/>
        <v>222900</v>
      </c>
      <c r="B4500" s="50">
        <f t="shared" ca="1" si="139"/>
        <v>-110.05920245017376</v>
      </c>
    </row>
    <row r="4501" spans="1:2" x14ac:dyDescent="0.2">
      <c r="A4501" s="57">
        <f t="shared" ca="1" si="138"/>
        <v>222950</v>
      </c>
      <c r="B4501" s="50">
        <f t="shared" ca="1" si="139"/>
        <v>-110.0268716445222</v>
      </c>
    </row>
    <row r="4502" spans="1:2" x14ac:dyDescent="0.2">
      <c r="A4502" s="57">
        <f t="shared" ca="1" si="138"/>
        <v>223000</v>
      </c>
      <c r="B4502" s="50">
        <f t="shared" ca="1" si="139"/>
        <v>-109.99598051155772</v>
      </c>
    </row>
    <row r="4503" spans="1:2" x14ac:dyDescent="0.2">
      <c r="A4503" s="57">
        <f t="shared" ca="1" si="138"/>
        <v>223050</v>
      </c>
      <c r="B4503" s="50">
        <f t="shared" ca="1" si="139"/>
        <v>-109.96650075477083</v>
      </c>
    </row>
    <row r="4504" spans="1:2" x14ac:dyDescent="0.2">
      <c r="A4504" s="57">
        <f t="shared" ca="1" si="138"/>
        <v>223100</v>
      </c>
      <c r="B4504" s="50">
        <f t="shared" ca="1" si="139"/>
        <v>-109.93840507981977</v>
      </c>
    </row>
    <row r="4505" spans="1:2" x14ac:dyDescent="0.2">
      <c r="A4505" s="57">
        <f t="shared" ca="1" si="138"/>
        <v>223150</v>
      </c>
      <c r="B4505" s="50">
        <f t="shared" ca="1" si="139"/>
        <v>-109.91166714888907</v>
      </c>
    </row>
    <row r="4506" spans="1:2" x14ac:dyDescent="0.2">
      <c r="A4506" s="57">
        <f t="shared" ca="1" si="138"/>
        <v>223200</v>
      </c>
      <c r="B4506" s="50">
        <f t="shared" ca="1" si="139"/>
        <v>-109.88626153762817</v>
      </c>
    </row>
    <row r="4507" spans="1:2" x14ac:dyDescent="0.2">
      <c r="A4507" s="57">
        <f t="shared" ca="1" si="138"/>
        <v>223250</v>
      </c>
      <c r="B4507" s="50">
        <f t="shared" ca="1" si="139"/>
        <v>-109.86216369449751</v>
      </c>
    </row>
    <row r="4508" spans="1:2" x14ac:dyDescent="0.2">
      <c r="A4508" s="57">
        <f t="shared" ca="1" si="138"/>
        <v>223300</v>
      </c>
      <c r="B4508" s="50">
        <f t="shared" ca="1" si="139"/>
        <v>-109.83934990236202</v>
      </c>
    </row>
    <row r="4509" spans="1:2" x14ac:dyDescent="0.2">
      <c r="A4509" s="57">
        <f t="shared" ca="1" si="138"/>
        <v>223350</v>
      </c>
      <c r="B4509" s="50">
        <f t="shared" ca="1" si="139"/>
        <v>-109.81779724218519</v>
      </c>
    </row>
    <row r="4510" spans="1:2" x14ac:dyDescent="0.2">
      <c r="A4510" s="57">
        <f t="shared" ca="1" si="138"/>
        <v>223400</v>
      </c>
      <c r="B4510" s="50">
        <f t="shared" ca="1" si="139"/>
        <v>-109.79748355868699</v>
      </c>
    </row>
    <row r="4511" spans="1:2" x14ac:dyDescent="0.2">
      <c r="A4511" s="57">
        <f t="shared" ca="1" si="138"/>
        <v>223450</v>
      </c>
      <c r="B4511" s="50">
        <f t="shared" ca="1" si="139"/>
        <v>-109.7783874278399</v>
      </c>
    </row>
    <row r="4512" spans="1:2" x14ac:dyDescent="0.2">
      <c r="A4512" s="57">
        <f t="shared" ca="1" si="138"/>
        <v>223500</v>
      </c>
      <c r="B4512" s="50">
        <f t="shared" ca="1" si="139"/>
        <v>-109.7604881260864</v>
      </c>
    </row>
    <row r="4513" spans="1:2" x14ac:dyDescent="0.2">
      <c r="A4513" s="57">
        <f t="shared" ca="1" si="138"/>
        <v>223550</v>
      </c>
      <c r="B4513" s="50">
        <f t="shared" ca="1" si="139"/>
        <v>-109.7437656011693</v>
      </c>
    </row>
    <row r="4514" spans="1:2" x14ac:dyDescent="0.2">
      <c r="A4514" s="57">
        <f t="shared" ca="1" si="138"/>
        <v>223600</v>
      </c>
      <c r="B4514" s="50">
        <f t="shared" ca="1" si="139"/>
        <v>-109.72820044447542</v>
      </c>
    </row>
    <row r="4515" spans="1:2" x14ac:dyDescent="0.2">
      <c r="A4515" s="57">
        <f t="shared" ca="1" si="138"/>
        <v>223650</v>
      </c>
      <c r="B4515" s="50">
        <f t="shared" ca="1" si="139"/>
        <v>-109.71377386479887</v>
      </c>
    </row>
    <row r="4516" spans="1:2" x14ac:dyDescent="0.2">
      <c r="A4516" s="57">
        <f t="shared" ca="1" si="138"/>
        <v>223700</v>
      </c>
      <c r="B4516" s="50">
        <f t="shared" ca="1" si="139"/>
        <v>-109.70046766343756</v>
      </c>
    </row>
    <row r="4517" spans="1:2" x14ac:dyDescent="0.2">
      <c r="A4517" s="57">
        <f t="shared" ca="1" si="138"/>
        <v>223750</v>
      </c>
      <c r="B4517" s="50">
        <f t="shared" ca="1" si="139"/>
        <v>-109.68826421054305</v>
      </c>
    </row>
    <row r="4518" spans="1:2" x14ac:dyDescent="0.2">
      <c r="A4518" s="57">
        <f t="shared" ca="1" si="138"/>
        <v>223800</v>
      </c>
      <c r="B4518" s="50">
        <f t="shared" ca="1" si="139"/>
        <v>-109.67714642264815</v>
      </c>
    </row>
    <row r="4519" spans="1:2" x14ac:dyDescent="0.2">
      <c r="A4519" s="57">
        <f t="shared" ca="1" si="138"/>
        <v>223850</v>
      </c>
      <c r="B4519" s="50">
        <f t="shared" ca="1" si="139"/>
        <v>-109.66709774130319</v>
      </c>
    </row>
    <row r="4520" spans="1:2" x14ac:dyDescent="0.2">
      <c r="A4520" s="57">
        <f t="shared" ca="1" si="138"/>
        <v>223900</v>
      </c>
      <c r="B4520" s="50">
        <f t="shared" ca="1" si="139"/>
        <v>-109.65810211275617</v>
      </c>
    </row>
    <row r="4521" spans="1:2" x14ac:dyDescent="0.2">
      <c r="A4521" s="57">
        <f t="shared" ca="1" si="138"/>
        <v>223950</v>
      </c>
      <c r="B4521" s="50">
        <f t="shared" ca="1" si="139"/>
        <v>-109.65014396861579</v>
      </c>
    </row>
    <row r="4522" spans="1:2" x14ac:dyDescent="0.2">
      <c r="A4522" s="57">
        <f t="shared" ca="1" si="138"/>
        <v>224000</v>
      </c>
      <c r="B4522" s="50">
        <f t="shared" ca="1" si="139"/>
        <v>-109.64320820744136</v>
      </c>
    </row>
    <row r="4523" spans="1:2" x14ac:dyDescent="0.2">
      <c r="A4523" s="57">
        <f t="shared" ref="A4523:A4586" ca="1" si="140">OFFSET(A4523,-1,0)+f_stop/5000</f>
        <v>224050</v>
      </c>
      <c r="B4523" s="50">
        <f t="shared" ref="B4523:B4586" ca="1" si="141">20*LOG(ABS(   (1/f_dec*SIN(f_dec*$A4523/Fm*PI())/SIN($A4523/Fm*PI()))^(order-2) * (1/f_dec2*SIN(f_dec2*$A4523/Fm*PI())/SIN($A4523/Fm*PI())) *  (1/(f_dec*n_avg)*SIN((f_dec*n_avg)*$A4523/Fm*PI())/SIN($A4523/Fm*PI()))    ))</f>
        <v>-109.63728017720663</v>
      </c>
    </row>
    <row r="4524" spans="1:2" x14ac:dyDescent="0.2">
      <c r="A4524" s="57">
        <f t="shared" ca="1" si="140"/>
        <v>224100</v>
      </c>
      <c r="B4524" s="50">
        <f t="shared" ca="1" si="141"/>
        <v>-109.6323456585887</v>
      </c>
    </row>
    <row r="4525" spans="1:2" x14ac:dyDescent="0.2">
      <c r="A4525" s="57">
        <f t="shared" ca="1" si="140"/>
        <v>224150</v>
      </c>
      <c r="B4525" s="50">
        <f t="shared" ca="1" si="141"/>
        <v>-109.62839084903543</v>
      </c>
    </row>
    <row r="4526" spans="1:2" x14ac:dyDescent="0.2">
      <c r="A4526" s="57">
        <f t="shared" ca="1" si="140"/>
        <v>224200</v>
      </c>
      <c r="B4526" s="50">
        <f t="shared" ca="1" si="141"/>
        <v>-109.62540234756871</v>
      </c>
    </row>
    <row r="4527" spans="1:2" x14ac:dyDescent="0.2">
      <c r="A4527" s="57">
        <f t="shared" ca="1" si="140"/>
        <v>224250</v>
      </c>
      <c r="B4527" s="50">
        <f t="shared" ca="1" si="141"/>
        <v>-109.62336714028336</v>
      </c>
    </row>
    <row r="4528" spans="1:2" x14ac:dyDescent="0.2">
      <c r="A4528" s="57">
        <f t="shared" ca="1" si="140"/>
        <v>224300</v>
      </c>
      <c r="B4528" s="50">
        <f t="shared" ca="1" si="141"/>
        <v>-109.62227258650336</v>
      </c>
    </row>
    <row r="4529" spans="1:2" x14ac:dyDescent="0.2">
      <c r="A4529" s="57">
        <f t="shared" ca="1" si="140"/>
        <v>224350</v>
      </c>
      <c r="B4529" s="50">
        <f t="shared" ca="1" si="141"/>
        <v>-109.62210640556073</v>
      </c>
    </row>
    <row r="4530" spans="1:2" x14ac:dyDescent="0.2">
      <c r="A4530" s="57">
        <f t="shared" ca="1" si="140"/>
        <v>224400</v>
      </c>
      <c r="B4530" s="50">
        <f t="shared" ca="1" si="141"/>
        <v>-109.62285666416348</v>
      </c>
    </row>
    <row r="4531" spans="1:2" x14ac:dyDescent="0.2">
      <c r="A4531" s="57">
        <f t="shared" ca="1" si="140"/>
        <v>224450</v>
      </c>
      <c r="B4531" s="50">
        <f t="shared" ca="1" si="141"/>
        <v>-109.62451176432138</v>
      </c>
    </row>
    <row r="4532" spans="1:2" x14ac:dyDescent="0.2">
      <c r="A4532" s="57">
        <f t="shared" ca="1" si="140"/>
        <v>224500</v>
      </c>
      <c r="B4532" s="50">
        <f t="shared" ca="1" si="141"/>
        <v>-109.62706043180091</v>
      </c>
    </row>
    <row r="4533" spans="1:2" x14ac:dyDescent="0.2">
      <c r="A4533" s="57">
        <f t="shared" ca="1" si="140"/>
        <v>224550</v>
      </c>
      <c r="B4533" s="50">
        <f t="shared" ca="1" si="141"/>
        <v>-109.6304917050812</v>
      </c>
    </row>
    <row r="4534" spans="1:2" x14ac:dyDescent="0.2">
      <c r="A4534" s="57">
        <f t="shared" ca="1" si="140"/>
        <v>224600</v>
      </c>
      <c r="B4534" s="50">
        <f t="shared" ca="1" si="141"/>
        <v>-109.63479492478572</v>
      </c>
    </row>
    <row r="4535" spans="1:2" x14ac:dyDescent="0.2">
      <c r="A4535" s="57">
        <f t="shared" ca="1" si="140"/>
        <v>224650</v>
      </c>
      <c r="B4535" s="50">
        <f t="shared" ca="1" si="141"/>
        <v>-109.63995972356521</v>
      </c>
    </row>
    <row r="4536" spans="1:2" x14ac:dyDescent="0.2">
      <c r="A4536" s="57">
        <f t="shared" ca="1" si="140"/>
        <v>224700</v>
      </c>
      <c r="B4536" s="50">
        <f t="shared" ca="1" si="141"/>
        <v>-109.64597601640898</v>
      </c>
    </row>
    <row r="4537" spans="1:2" x14ac:dyDescent="0.2">
      <c r="A4537" s="57">
        <f t="shared" ca="1" si="140"/>
        <v>224750</v>
      </c>
      <c r="B4537" s="50">
        <f t="shared" ca="1" si="141"/>
        <v>-109.65283399136331</v>
      </c>
    </row>
    <row r="4538" spans="1:2" x14ac:dyDescent="0.2">
      <c r="A4538" s="57">
        <f t="shared" ca="1" si="140"/>
        <v>224800</v>
      </c>
      <c r="B4538" s="50">
        <f t="shared" ca="1" si="141"/>
        <v>-109.66052410063632</v>
      </c>
    </row>
    <row r="4539" spans="1:2" x14ac:dyDescent="0.2">
      <c r="A4539" s="57">
        <f t="shared" ca="1" si="140"/>
        <v>224850</v>
      </c>
      <c r="B4539" s="50">
        <f t="shared" ca="1" si="141"/>
        <v>-109.66903705207085</v>
      </c>
    </row>
    <row r="4540" spans="1:2" x14ac:dyDescent="0.2">
      <c r="A4540" s="57">
        <f t="shared" ca="1" si="140"/>
        <v>224900</v>
      </c>
      <c r="B4540" s="50">
        <f t="shared" ca="1" si="141"/>
        <v>-109.67836380096654</v>
      </c>
    </row>
    <row r="4541" spans="1:2" x14ac:dyDescent="0.2">
      <c r="A4541" s="57">
        <f t="shared" ca="1" si="140"/>
        <v>224950</v>
      </c>
      <c r="B4541" s="50">
        <f t="shared" ca="1" si="141"/>
        <v>-109.6884955422349</v>
      </c>
    </row>
    <row r="4542" spans="1:2" x14ac:dyDescent="0.2">
      <c r="A4542" s="57">
        <f t="shared" ca="1" si="140"/>
        <v>225000</v>
      </c>
      <c r="B4542" s="50">
        <f t="shared" ca="1" si="141"/>
        <v>-109.69942370287097</v>
      </c>
    </row>
    <row r="4543" spans="1:2" x14ac:dyDescent="0.2">
      <c r="A4543" s="57">
        <f t="shared" ca="1" si="140"/>
        <v>225050</v>
      </c>
      <c r="B4543" s="50">
        <f t="shared" ca="1" si="141"/>
        <v>-109.71113993472636</v>
      </c>
    </row>
    <row r="4544" spans="1:2" x14ac:dyDescent="0.2">
      <c r="A4544" s="57">
        <f t="shared" ca="1" si="140"/>
        <v>225100</v>
      </c>
      <c r="B4544" s="50">
        <f t="shared" ca="1" si="141"/>
        <v>-109.72363610756985</v>
      </c>
    </row>
    <row r="4545" spans="1:2" x14ac:dyDescent="0.2">
      <c r="A4545" s="57">
        <f t="shared" ca="1" si="140"/>
        <v>225150</v>
      </c>
      <c r="B4545" s="50">
        <f t="shared" ca="1" si="141"/>
        <v>-109.73690430242141</v>
      </c>
    </row>
    <row r="4546" spans="1:2" x14ac:dyDescent="0.2">
      <c r="A4546" s="57">
        <f t="shared" ca="1" si="140"/>
        <v>225200</v>
      </c>
      <c r="B4546" s="50">
        <f t="shared" ca="1" si="141"/>
        <v>-109.75093680514748</v>
      </c>
    </row>
    <row r="4547" spans="1:2" x14ac:dyDescent="0.2">
      <c r="A4547" s="57">
        <f t="shared" ca="1" si="140"/>
        <v>225250</v>
      </c>
      <c r="B4547" s="50">
        <f t="shared" ca="1" si="141"/>
        <v>-109.76572610030509</v>
      </c>
    </row>
    <row r="4548" spans="1:2" x14ac:dyDescent="0.2">
      <c r="A4548" s="57">
        <f t="shared" ca="1" si="140"/>
        <v>225300</v>
      </c>
      <c r="B4548" s="50">
        <f t="shared" ca="1" si="141"/>
        <v>-109.78126486522331</v>
      </c>
    </row>
    <row r="4549" spans="1:2" x14ac:dyDescent="0.2">
      <c r="A4549" s="57">
        <f t="shared" ca="1" si="140"/>
        <v>225350</v>
      </c>
      <c r="B4549" s="50">
        <f t="shared" ca="1" si="141"/>
        <v>-109.79754596431175</v>
      </c>
    </row>
    <row r="4550" spans="1:2" x14ac:dyDescent="0.2">
      <c r="A4550" s="57">
        <f t="shared" ca="1" si="140"/>
        <v>225400</v>
      </c>
      <c r="B4550" s="50">
        <f t="shared" ca="1" si="141"/>
        <v>-109.81456244358509</v>
      </c>
    </row>
    <row r="4551" spans="1:2" x14ac:dyDescent="0.2">
      <c r="A4551" s="57">
        <f t="shared" ca="1" si="140"/>
        <v>225450</v>
      </c>
      <c r="B4551" s="50">
        <f t="shared" ca="1" si="141"/>
        <v>-109.83230752539464</v>
      </c>
    </row>
    <row r="4552" spans="1:2" x14ac:dyDescent="0.2">
      <c r="A4552" s="57">
        <f t="shared" ca="1" si="140"/>
        <v>225500</v>
      </c>
      <c r="B4552" s="50">
        <f t="shared" ca="1" si="141"/>
        <v>-109.85077460335722</v>
      </c>
    </row>
    <row r="4553" spans="1:2" x14ac:dyDescent="0.2">
      <c r="A4553" s="57">
        <f t="shared" ca="1" si="140"/>
        <v>225550</v>
      </c>
      <c r="B4553" s="50">
        <f t="shared" ca="1" si="141"/>
        <v>-109.86995723747306</v>
      </c>
    </row>
    <row r="4554" spans="1:2" x14ac:dyDescent="0.2">
      <c r="A4554" s="57">
        <f t="shared" ca="1" si="140"/>
        <v>225600</v>
      </c>
      <c r="B4554" s="50">
        <f t="shared" ca="1" si="141"/>
        <v>-109.88984914942391</v>
      </c>
    </row>
    <row r="4555" spans="1:2" x14ac:dyDescent="0.2">
      <c r="A4555" s="57">
        <f t="shared" ca="1" si="140"/>
        <v>225650</v>
      </c>
      <c r="B4555" s="50">
        <f t="shared" ca="1" si="141"/>
        <v>-109.91044421804423</v>
      </c>
    </row>
    <row r="4556" spans="1:2" x14ac:dyDescent="0.2">
      <c r="A4556" s="57">
        <f t="shared" ca="1" si="140"/>
        <v>225700</v>
      </c>
      <c r="B4556" s="50">
        <f t="shared" ca="1" si="141"/>
        <v>-109.93173647495716</v>
      </c>
    </row>
    <row r="4557" spans="1:2" x14ac:dyDescent="0.2">
      <c r="A4557" s="57">
        <f t="shared" ca="1" si="140"/>
        <v>225750</v>
      </c>
      <c r="B4557" s="50">
        <f t="shared" ca="1" si="141"/>
        <v>-109.95372010036891</v>
      </c>
    </row>
    <row r="4558" spans="1:2" x14ac:dyDescent="0.2">
      <c r="A4558" s="57">
        <f t="shared" ca="1" si="140"/>
        <v>225800</v>
      </c>
      <c r="B4558" s="50">
        <f t="shared" ca="1" si="141"/>
        <v>-109.97638941901448</v>
      </c>
    </row>
    <row r="4559" spans="1:2" x14ac:dyDescent="0.2">
      <c r="A4559" s="57">
        <f t="shared" ca="1" si="140"/>
        <v>225850</v>
      </c>
      <c r="B4559" s="50">
        <f t="shared" ca="1" si="141"/>
        <v>-109.99973889624818</v>
      </c>
    </row>
    <row r="4560" spans="1:2" x14ac:dyDescent="0.2">
      <c r="A4560" s="57">
        <f t="shared" ca="1" si="140"/>
        <v>225900</v>
      </c>
      <c r="B4560" s="50">
        <f t="shared" ca="1" si="141"/>
        <v>-110.02376313427337</v>
      </c>
    </row>
    <row r="4561" spans="1:2" x14ac:dyDescent="0.2">
      <c r="A4561" s="57">
        <f t="shared" ca="1" si="140"/>
        <v>225950</v>
      </c>
      <c r="B4561" s="50">
        <f t="shared" ca="1" si="141"/>
        <v>-110.04845686850516</v>
      </c>
    </row>
    <row r="4562" spans="1:2" x14ac:dyDescent="0.2">
      <c r="A4562" s="57">
        <f t="shared" ca="1" si="140"/>
        <v>226000</v>
      </c>
      <c r="B4562" s="50">
        <f t="shared" ca="1" si="141"/>
        <v>-110.0738149640606</v>
      </c>
    </row>
    <row r="4563" spans="1:2" x14ac:dyDescent="0.2">
      <c r="A4563" s="57">
        <f t="shared" ca="1" si="140"/>
        <v>226050</v>
      </c>
      <c r="B4563" s="50">
        <f t="shared" ca="1" si="141"/>
        <v>-110.09983241237151</v>
      </c>
    </row>
    <row r="4564" spans="1:2" x14ac:dyDescent="0.2">
      <c r="A4564" s="57">
        <f t="shared" ca="1" si="140"/>
        <v>226100</v>
      </c>
      <c r="B4564" s="50">
        <f t="shared" ca="1" si="141"/>
        <v>-110.12650432791457</v>
      </c>
    </row>
    <row r="4565" spans="1:2" x14ac:dyDescent="0.2">
      <c r="A4565" s="57">
        <f t="shared" ca="1" si="140"/>
        <v>226150</v>
      </c>
      <c r="B4565" s="50">
        <f t="shared" ca="1" si="141"/>
        <v>-110.15382594505398</v>
      </c>
    </row>
    <row r="4566" spans="1:2" x14ac:dyDescent="0.2">
      <c r="A4566" s="57">
        <f t="shared" ca="1" si="140"/>
        <v>226200</v>
      </c>
      <c r="B4566" s="50">
        <f t="shared" ca="1" si="141"/>
        <v>-110.1817926149923</v>
      </c>
    </row>
    <row r="4567" spans="1:2" x14ac:dyDescent="0.2">
      <c r="A4567" s="57">
        <f t="shared" ca="1" si="140"/>
        <v>226250</v>
      </c>
      <c r="B4567" s="50">
        <f t="shared" ca="1" si="141"/>
        <v>-110.21039980282512</v>
      </c>
    </row>
    <row r="4568" spans="1:2" x14ac:dyDescent="0.2">
      <c r="A4568" s="57">
        <f t="shared" ca="1" si="140"/>
        <v>226300</v>
      </c>
      <c r="B4568" s="50">
        <f t="shared" ca="1" si="141"/>
        <v>-110.23964308469539</v>
      </c>
    </row>
    <row r="4569" spans="1:2" x14ac:dyDescent="0.2">
      <c r="A4569" s="57">
        <f t="shared" ca="1" si="140"/>
        <v>226350</v>
      </c>
      <c r="B4569" s="50">
        <f t="shared" ca="1" si="141"/>
        <v>-110.26951814504329</v>
      </c>
    </row>
    <row r="4570" spans="1:2" x14ac:dyDescent="0.2">
      <c r="A4570" s="57">
        <f t="shared" ca="1" si="140"/>
        <v>226400</v>
      </c>
      <c r="B4570" s="50">
        <f t="shared" ca="1" si="141"/>
        <v>-110.3000207739486</v>
      </c>
    </row>
    <row r="4571" spans="1:2" x14ac:dyDescent="0.2">
      <c r="A4571" s="57">
        <f t="shared" ca="1" si="140"/>
        <v>226450</v>
      </c>
      <c r="B4571" s="50">
        <f t="shared" ca="1" si="141"/>
        <v>-110.33114686456082</v>
      </c>
    </row>
    <row r="4572" spans="1:2" x14ac:dyDescent="0.2">
      <c r="A4572" s="57">
        <f t="shared" ca="1" si="140"/>
        <v>226500</v>
      </c>
      <c r="B4572" s="50">
        <f t="shared" ca="1" si="141"/>
        <v>-110.36289241061503</v>
      </c>
    </row>
    <row r="4573" spans="1:2" x14ac:dyDescent="0.2">
      <c r="A4573" s="57">
        <f t="shared" ca="1" si="140"/>
        <v>226550</v>
      </c>
      <c r="B4573" s="50">
        <f t="shared" ca="1" si="141"/>
        <v>-110.39525350402894</v>
      </c>
    </row>
    <row r="4574" spans="1:2" x14ac:dyDescent="0.2">
      <c r="A4574" s="57">
        <f t="shared" ca="1" si="140"/>
        <v>226600</v>
      </c>
      <c r="B4574" s="50">
        <f t="shared" ca="1" si="141"/>
        <v>-110.42822633257896</v>
      </c>
    </row>
    <row r="4575" spans="1:2" x14ac:dyDescent="0.2">
      <c r="A4575" s="57">
        <f t="shared" ca="1" si="140"/>
        <v>226650</v>
      </c>
      <c r="B4575" s="50">
        <f t="shared" ca="1" si="141"/>
        <v>-110.46180717765176</v>
      </c>
    </row>
    <row r="4576" spans="1:2" x14ac:dyDescent="0.2">
      <c r="A4576" s="57">
        <f t="shared" ca="1" si="140"/>
        <v>226700</v>
      </c>
      <c r="B4576" s="50">
        <f t="shared" ca="1" si="141"/>
        <v>-110.49599241206889</v>
      </c>
    </row>
    <row r="4577" spans="1:2" x14ac:dyDescent="0.2">
      <c r="A4577" s="57">
        <f t="shared" ca="1" si="140"/>
        <v>226750</v>
      </c>
      <c r="B4577" s="50">
        <f t="shared" ca="1" si="141"/>
        <v>-110.530778497981</v>
      </c>
    </row>
    <row r="4578" spans="1:2" x14ac:dyDescent="0.2">
      <c r="A4578" s="57">
        <f t="shared" ca="1" si="140"/>
        <v>226800</v>
      </c>
      <c r="B4578" s="50">
        <f t="shared" ca="1" si="141"/>
        <v>-110.56616198483056</v>
      </c>
    </row>
    <row r="4579" spans="1:2" x14ac:dyDescent="0.2">
      <c r="A4579" s="57">
        <f t="shared" ca="1" si="140"/>
        <v>226850</v>
      </c>
      <c r="B4579" s="50">
        <f t="shared" ca="1" si="141"/>
        <v>-110.60213950737848</v>
      </c>
    </row>
    <row r="4580" spans="1:2" x14ac:dyDescent="0.2">
      <c r="A4580" s="57">
        <f t="shared" ca="1" si="140"/>
        <v>226900</v>
      </c>
      <c r="B4580" s="50">
        <f t="shared" ca="1" si="141"/>
        <v>-110.63870778379439</v>
      </c>
    </row>
    <row r="4581" spans="1:2" x14ac:dyDescent="0.2">
      <c r="A4581" s="57">
        <f t="shared" ca="1" si="140"/>
        <v>226950</v>
      </c>
      <c r="B4581" s="50">
        <f t="shared" ca="1" si="141"/>
        <v>-110.6758636138066</v>
      </c>
    </row>
    <row r="4582" spans="1:2" x14ac:dyDescent="0.2">
      <c r="A4582" s="57">
        <f t="shared" ca="1" si="140"/>
        <v>227000</v>
      </c>
      <c r="B4582" s="50">
        <f t="shared" ca="1" si="141"/>
        <v>-110.71360387691071</v>
      </c>
    </row>
    <row r="4583" spans="1:2" x14ac:dyDescent="0.2">
      <c r="A4583" s="57">
        <f t="shared" ca="1" si="140"/>
        <v>227050</v>
      </c>
      <c r="B4583" s="50">
        <f t="shared" ca="1" si="141"/>
        <v>-110.7519255306342</v>
      </c>
    </row>
    <row r="4584" spans="1:2" x14ac:dyDescent="0.2">
      <c r="A4584" s="57">
        <f t="shared" ca="1" si="140"/>
        <v>227100</v>
      </c>
      <c r="B4584" s="50">
        <f t="shared" ca="1" si="141"/>
        <v>-110.7908256088553</v>
      </c>
    </row>
    <row r="4585" spans="1:2" x14ac:dyDescent="0.2">
      <c r="A4585" s="57">
        <f t="shared" ca="1" si="140"/>
        <v>227150</v>
      </c>
      <c r="B4585" s="50">
        <f t="shared" ca="1" si="141"/>
        <v>-110.83030122017369</v>
      </c>
    </row>
    <row r="4586" spans="1:2" x14ac:dyDescent="0.2">
      <c r="A4586" s="57">
        <f t="shared" ca="1" si="140"/>
        <v>227200</v>
      </c>
      <c r="B4586" s="50">
        <f t="shared" ca="1" si="141"/>
        <v>-110.87034954633228</v>
      </c>
    </row>
    <row r="4587" spans="1:2" x14ac:dyDescent="0.2">
      <c r="A4587" s="57">
        <f t="shared" ref="A4587:A4650" ca="1" si="142">OFFSET(A4587,-1,0)+f_stop/5000</f>
        <v>227250</v>
      </c>
      <c r="B4587" s="50">
        <f t="shared" ref="B4587:B4650" ca="1" si="143">20*LOG(ABS(   (1/f_dec*SIN(f_dec*$A4587/Fm*PI())/SIN($A4587/Fm*PI()))^(order-2) * (1/f_dec2*SIN(f_dec2*$A4587/Fm*PI())/SIN($A4587/Fm*PI())) *  (1/(f_dec*n_avg)*SIN((f_dec*n_avg)*$A4587/Fm*PI())/SIN($A4587/Fm*PI()))    ))</f>
        <v>-110.91096784068669</v>
      </c>
    </row>
    <row r="4588" spans="1:2" x14ac:dyDescent="0.2">
      <c r="A4588" s="57">
        <f t="shared" ca="1" si="142"/>
        <v>227300</v>
      </c>
      <c r="B4588" s="50">
        <f t="shared" ca="1" si="143"/>
        <v>-110.95215342672283</v>
      </c>
    </row>
    <row r="4589" spans="1:2" x14ac:dyDescent="0.2">
      <c r="A4589" s="57">
        <f t="shared" ca="1" si="142"/>
        <v>227350</v>
      </c>
      <c r="B4589" s="50">
        <f t="shared" ca="1" si="143"/>
        <v>-110.99390369661869</v>
      </c>
    </row>
    <row r="4590" spans="1:2" x14ac:dyDescent="0.2">
      <c r="A4590" s="57">
        <f t="shared" ca="1" si="142"/>
        <v>227400</v>
      </c>
      <c r="B4590" s="50">
        <f t="shared" ca="1" si="143"/>
        <v>-111.0362161098508</v>
      </c>
    </row>
    <row r="4591" spans="1:2" x14ac:dyDescent="0.2">
      <c r="A4591" s="57">
        <f t="shared" ca="1" si="142"/>
        <v>227450</v>
      </c>
      <c r="B4591" s="50">
        <f t="shared" ca="1" si="143"/>
        <v>-111.07908819184235</v>
      </c>
    </row>
    <row r="4592" spans="1:2" x14ac:dyDescent="0.2">
      <c r="A4592" s="57">
        <f t="shared" ca="1" si="142"/>
        <v>227500</v>
      </c>
      <c r="B4592" s="50">
        <f t="shared" ca="1" si="143"/>
        <v>-111.12251753265272</v>
      </c>
    </row>
    <row r="4593" spans="1:2" x14ac:dyDescent="0.2">
      <c r="A4593" s="57">
        <f t="shared" ca="1" si="142"/>
        <v>227550</v>
      </c>
      <c r="B4593" s="50">
        <f t="shared" ca="1" si="143"/>
        <v>-111.16650178570607</v>
      </c>
    </row>
    <row r="4594" spans="1:2" x14ac:dyDescent="0.2">
      <c r="A4594" s="57">
        <f t="shared" ca="1" si="142"/>
        <v>227600</v>
      </c>
      <c r="B4594" s="50">
        <f t="shared" ca="1" si="143"/>
        <v>-111.21103866655849</v>
      </c>
    </row>
    <row r="4595" spans="1:2" x14ac:dyDescent="0.2">
      <c r="A4595" s="57">
        <f t="shared" ca="1" si="142"/>
        <v>227650</v>
      </c>
      <c r="B4595" s="50">
        <f t="shared" ca="1" si="143"/>
        <v>-111.2561259517017</v>
      </c>
    </row>
    <row r="4596" spans="1:2" x14ac:dyDescent="0.2">
      <c r="A4596" s="57">
        <f t="shared" ca="1" si="142"/>
        <v>227700</v>
      </c>
      <c r="B4596" s="50">
        <f t="shared" ca="1" si="143"/>
        <v>-111.30176147740308</v>
      </c>
    </row>
    <row r="4597" spans="1:2" x14ac:dyDescent="0.2">
      <c r="A4597" s="57">
        <f t="shared" ca="1" si="142"/>
        <v>227750</v>
      </c>
      <c r="B4597" s="50">
        <f t="shared" ca="1" si="143"/>
        <v>-111.34794313857927</v>
      </c>
    </row>
    <row r="4598" spans="1:2" x14ac:dyDescent="0.2">
      <c r="A4598" s="57">
        <f t="shared" ca="1" si="142"/>
        <v>227800</v>
      </c>
      <c r="B4598" s="50">
        <f t="shared" ca="1" si="143"/>
        <v>-111.39466888770444</v>
      </c>
    </row>
    <row r="4599" spans="1:2" x14ac:dyDescent="0.2">
      <c r="A4599" s="57">
        <f t="shared" ca="1" si="142"/>
        <v>227850</v>
      </c>
      <c r="B4599" s="50">
        <f t="shared" ca="1" si="143"/>
        <v>-111.44193673374983</v>
      </c>
    </row>
    <row r="4600" spans="1:2" x14ac:dyDescent="0.2">
      <c r="A4600" s="57">
        <f t="shared" ca="1" si="142"/>
        <v>227900</v>
      </c>
      <c r="B4600" s="50">
        <f t="shared" ca="1" si="143"/>
        <v>-111.48974474115532</v>
      </c>
    </row>
    <row r="4601" spans="1:2" x14ac:dyDescent="0.2">
      <c r="A4601" s="57">
        <f t="shared" ca="1" si="142"/>
        <v>227950</v>
      </c>
      <c r="B4601" s="50">
        <f t="shared" ca="1" si="143"/>
        <v>-111.53809102883102</v>
      </c>
    </row>
    <row r="4602" spans="1:2" x14ac:dyDescent="0.2">
      <c r="A4602" s="57">
        <f t="shared" ca="1" si="142"/>
        <v>228000</v>
      </c>
      <c r="B4602" s="50">
        <f t="shared" ca="1" si="143"/>
        <v>-111.58697376918829</v>
      </c>
    </row>
    <row r="4603" spans="1:2" x14ac:dyDescent="0.2">
      <c r="A4603" s="57">
        <f t="shared" ca="1" si="142"/>
        <v>228050</v>
      </c>
      <c r="B4603" s="50">
        <f t="shared" ca="1" si="143"/>
        <v>-111.63639118719929</v>
      </c>
    </row>
    <row r="4604" spans="1:2" x14ac:dyDescent="0.2">
      <c r="A4604" s="57">
        <f t="shared" ca="1" si="142"/>
        <v>228100</v>
      </c>
      <c r="B4604" s="50">
        <f t="shared" ca="1" si="143"/>
        <v>-111.68634155948419</v>
      </c>
    </row>
    <row r="4605" spans="1:2" x14ac:dyDescent="0.2">
      <c r="A4605" s="57">
        <f t="shared" ca="1" si="142"/>
        <v>228150</v>
      </c>
      <c r="B4605" s="50">
        <f t="shared" ca="1" si="143"/>
        <v>-111.73682321342469</v>
      </c>
    </row>
    <row r="4606" spans="1:2" x14ac:dyDescent="0.2">
      <c r="A4606" s="57">
        <f t="shared" ca="1" si="142"/>
        <v>228200</v>
      </c>
      <c r="B4606" s="50">
        <f t="shared" ca="1" si="143"/>
        <v>-111.78783452630415</v>
      </c>
    </row>
    <row r="4607" spans="1:2" x14ac:dyDescent="0.2">
      <c r="A4607" s="57">
        <f t="shared" ca="1" si="142"/>
        <v>228250</v>
      </c>
      <c r="B4607" s="50">
        <f t="shared" ca="1" si="143"/>
        <v>-111.83937392447213</v>
      </c>
    </row>
    <row r="4608" spans="1:2" x14ac:dyDescent="0.2">
      <c r="A4608" s="57">
        <f t="shared" ca="1" si="142"/>
        <v>228300</v>
      </c>
      <c r="B4608" s="50">
        <f t="shared" ca="1" si="143"/>
        <v>-111.8914398825337</v>
      </c>
    </row>
    <row r="4609" spans="1:2" x14ac:dyDescent="0.2">
      <c r="A4609" s="57">
        <f t="shared" ca="1" si="142"/>
        <v>228350</v>
      </c>
      <c r="B4609" s="50">
        <f t="shared" ca="1" si="143"/>
        <v>-111.94403092256255</v>
      </c>
    </row>
    <row r="4610" spans="1:2" x14ac:dyDescent="0.2">
      <c r="A4610" s="57">
        <f t="shared" ca="1" si="142"/>
        <v>228400</v>
      </c>
      <c r="B4610" s="50">
        <f t="shared" ca="1" si="143"/>
        <v>-111.99714561333643</v>
      </c>
    </row>
    <row r="4611" spans="1:2" x14ac:dyDescent="0.2">
      <c r="A4611" s="57">
        <f t="shared" ca="1" si="142"/>
        <v>228450</v>
      </c>
      <c r="B4611" s="50">
        <f t="shared" ca="1" si="143"/>
        <v>-112.05078256959536</v>
      </c>
    </row>
    <row r="4612" spans="1:2" x14ac:dyDescent="0.2">
      <c r="A4612" s="57">
        <f t="shared" ca="1" si="142"/>
        <v>228500</v>
      </c>
      <c r="B4612" s="50">
        <f t="shared" ca="1" si="143"/>
        <v>-112.10494045132148</v>
      </c>
    </row>
    <row r="4613" spans="1:2" x14ac:dyDescent="0.2">
      <c r="A4613" s="57">
        <f t="shared" ca="1" si="142"/>
        <v>228550</v>
      </c>
      <c r="B4613" s="50">
        <f t="shared" ca="1" si="143"/>
        <v>-112.15961796303937</v>
      </c>
    </row>
    <row r="4614" spans="1:2" x14ac:dyDescent="0.2">
      <c r="A4614" s="57">
        <f t="shared" ca="1" si="142"/>
        <v>228600</v>
      </c>
      <c r="B4614" s="50">
        <f t="shared" ca="1" si="143"/>
        <v>-112.21481385313731</v>
      </c>
    </row>
    <row r="4615" spans="1:2" x14ac:dyDescent="0.2">
      <c r="A4615" s="57">
        <f t="shared" ca="1" si="142"/>
        <v>228650</v>
      </c>
      <c r="B4615" s="50">
        <f t="shared" ca="1" si="143"/>
        <v>-112.27052691320813</v>
      </c>
    </row>
    <row r="4616" spans="1:2" x14ac:dyDescent="0.2">
      <c r="A4616" s="57">
        <f t="shared" ca="1" si="142"/>
        <v>228700</v>
      </c>
      <c r="B4616" s="50">
        <f t="shared" ca="1" si="143"/>
        <v>-112.32675597740895</v>
      </c>
    </row>
    <row r="4617" spans="1:2" x14ac:dyDescent="0.2">
      <c r="A4617" s="57">
        <f t="shared" ca="1" si="142"/>
        <v>228750</v>
      </c>
      <c r="B4617" s="50">
        <f t="shared" ca="1" si="143"/>
        <v>-112.38349992184027</v>
      </c>
    </row>
    <row r="4618" spans="1:2" x14ac:dyDescent="0.2">
      <c r="A4618" s="57">
        <f t="shared" ca="1" si="142"/>
        <v>228800</v>
      </c>
      <c r="B4618" s="50">
        <f t="shared" ca="1" si="143"/>
        <v>-112.44075766394259</v>
      </c>
    </row>
    <row r="4619" spans="1:2" x14ac:dyDescent="0.2">
      <c r="A4619" s="57">
        <f t="shared" ca="1" si="142"/>
        <v>228850</v>
      </c>
      <c r="B4619" s="50">
        <f t="shared" ca="1" si="143"/>
        <v>-112.49852816191131</v>
      </c>
    </row>
    <row r="4620" spans="1:2" x14ac:dyDescent="0.2">
      <c r="A4620" s="57">
        <f t="shared" ca="1" si="142"/>
        <v>228900</v>
      </c>
      <c r="B4620" s="50">
        <f t="shared" ca="1" si="143"/>
        <v>-112.55681041412807</v>
      </c>
    </row>
    <row r="4621" spans="1:2" x14ac:dyDescent="0.2">
      <c r="A4621" s="57">
        <f t="shared" ca="1" si="142"/>
        <v>228950</v>
      </c>
      <c r="B4621" s="50">
        <f t="shared" ca="1" si="143"/>
        <v>-112.61560345860951</v>
      </c>
    </row>
    <row r="4622" spans="1:2" x14ac:dyDescent="0.2">
      <c r="A4622" s="57">
        <f t="shared" ca="1" si="142"/>
        <v>229000</v>
      </c>
      <c r="B4622" s="50">
        <f t="shared" ca="1" si="143"/>
        <v>-112.67490637247192</v>
      </c>
    </row>
    <row r="4623" spans="1:2" x14ac:dyDescent="0.2">
      <c r="A4623" s="57">
        <f t="shared" ca="1" si="142"/>
        <v>229050</v>
      </c>
      <c r="B4623" s="50">
        <f t="shared" ca="1" si="143"/>
        <v>-112.73471827141162</v>
      </c>
    </row>
    <row r="4624" spans="1:2" x14ac:dyDescent="0.2">
      <c r="A4624" s="57">
        <f t="shared" ca="1" si="142"/>
        <v>229100</v>
      </c>
      <c r="B4624" s="50">
        <f t="shared" ca="1" si="143"/>
        <v>-112.79503830920109</v>
      </c>
    </row>
    <row r="4625" spans="1:2" x14ac:dyDescent="0.2">
      <c r="A4625" s="57">
        <f t="shared" ca="1" si="142"/>
        <v>229150</v>
      </c>
      <c r="B4625" s="50">
        <f t="shared" ca="1" si="143"/>
        <v>-112.8558656772</v>
      </c>
    </row>
    <row r="4626" spans="1:2" x14ac:dyDescent="0.2">
      <c r="A4626" s="57">
        <f t="shared" ca="1" si="142"/>
        <v>229200</v>
      </c>
      <c r="B4626" s="50">
        <f t="shared" ca="1" si="143"/>
        <v>-112.91719960388036</v>
      </c>
    </row>
    <row r="4627" spans="1:2" x14ac:dyDescent="0.2">
      <c r="A4627" s="57">
        <f t="shared" ca="1" si="142"/>
        <v>229250</v>
      </c>
      <c r="B4627" s="50">
        <f t="shared" ca="1" si="143"/>
        <v>-112.97903935436693</v>
      </c>
    </row>
    <row r="4628" spans="1:2" x14ac:dyDescent="0.2">
      <c r="A4628" s="57">
        <f t="shared" ca="1" si="142"/>
        <v>229300</v>
      </c>
      <c r="B4628" s="50">
        <f t="shared" ca="1" si="143"/>
        <v>-113.04138422999014</v>
      </c>
    </row>
    <row r="4629" spans="1:2" x14ac:dyDescent="0.2">
      <c r="A4629" s="57">
        <f t="shared" ca="1" si="142"/>
        <v>229350</v>
      </c>
      <c r="B4629" s="50">
        <f t="shared" ca="1" si="143"/>
        <v>-113.104233567854</v>
      </c>
    </row>
    <row r="4630" spans="1:2" x14ac:dyDescent="0.2">
      <c r="A4630" s="57">
        <f t="shared" ca="1" si="142"/>
        <v>229400</v>
      </c>
      <c r="B4630" s="50">
        <f t="shared" ca="1" si="143"/>
        <v>-113.16758674041589</v>
      </c>
    </row>
    <row r="4631" spans="1:2" x14ac:dyDescent="0.2">
      <c r="A4631" s="57">
        <f t="shared" ca="1" si="142"/>
        <v>229450</v>
      </c>
      <c r="B4631" s="50">
        <f t="shared" ca="1" si="143"/>
        <v>-113.23144315508023</v>
      </c>
    </row>
    <row r="4632" spans="1:2" x14ac:dyDescent="0.2">
      <c r="A4632" s="57">
        <f t="shared" ca="1" si="142"/>
        <v>229500</v>
      </c>
      <c r="B4632" s="50">
        <f t="shared" ca="1" si="143"/>
        <v>-113.29580225380381</v>
      </c>
    </row>
    <row r="4633" spans="1:2" x14ac:dyDescent="0.2">
      <c r="A4633" s="57">
        <f t="shared" ca="1" si="142"/>
        <v>229550</v>
      </c>
      <c r="B4633" s="50">
        <f t="shared" ca="1" si="143"/>
        <v>-113.36066351271405</v>
      </c>
    </row>
    <row r="4634" spans="1:2" x14ac:dyDescent="0.2">
      <c r="A4634" s="57">
        <f t="shared" ca="1" si="142"/>
        <v>229600</v>
      </c>
      <c r="B4634" s="50">
        <f t="shared" ca="1" si="143"/>
        <v>-113.42602644173881</v>
      </c>
    </row>
    <row r="4635" spans="1:2" x14ac:dyDescent="0.2">
      <c r="A4635" s="57">
        <f t="shared" ca="1" si="142"/>
        <v>229650</v>
      </c>
      <c r="B4635" s="50">
        <f t="shared" ca="1" si="143"/>
        <v>-113.49189058424815</v>
      </c>
    </row>
    <row r="4636" spans="1:2" x14ac:dyDescent="0.2">
      <c r="A4636" s="57">
        <f t="shared" ca="1" si="142"/>
        <v>229700</v>
      </c>
      <c r="B4636" s="50">
        <f t="shared" ca="1" si="143"/>
        <v>-113.55825551670694</v>
      </c>
    </row>
    <row r="4637" spans="1:2" x14ac:dyDescent="0.2">
      <c r="A4637" s="57">
        <f t="shared" ca="1" si="142"/>
        <v>229750</v>
      </c>
      <c r="B4637" s="50">
        <f t="shared" ca="1" si="143"/>
        <v>-113.62512084833941</v>
      </c>
    </row>
    <row r="4638" spans="1:2" x14ac:dyDescent="0.2">
      <c r="A4638" s="57">
        <f t="shared" ca="1" si="142"/>
        <v>229800</v>
      </c>
      <c r="B4638" s="50">
        <f t="shared" ca="1" si="143"/>
        <v>-113.69248622080352</v>
      </c>
    </row>
    <row r="4639" spans="1:2" x14ac:dyDescent="0.2">
      <c r="A4639" s="57">
        <f t="shared" ca="1" si="142"/>
        <v>229850</v>
      </c>
      <c r="B4639" s="50">
        <f t="shared" ca="1" si="143"/>
        <v>-113.76035130787719</v>
      </c>
    </row>
    <row r="4640" spans="1:2" x14ac:dyDescent="0.2">
      <c r="A4640" s="57">
        <f t="shared" ca="1" si="142"/>
        <v>229900</v>
      </c>
      <c r="B4640" s="50">
        <f t="shared" ca="1" si="143"/>
        <v>-113.82871581515359</v>
      </c>
    </row>
    <row r="4641" spans="1:2" x14ac:dyDescent="0.2">
      <c r="A4641" s="57">
        <f t="shared" ca="1" si="142"/>
        <v>229950</v>
      </c>
      <c r="B4641" s="50">
        <f t="shared" ca="1" si="143"/>
        <v>-113.89757947974783</v>
      </c>
    </row>
    <row r="4642" spans="1:2" x14ac:dyDescent="0.2">
      <c r="A4642" s="57">
        <f t="shared" ca="1" si="142"/>
        <v>230000</v>
      </c>
      <c r="B4642" s="50">
        <f t="shared" ca="1" si="143"/>
        <v>-113.96694207001248</v>
      </c>
    </row>
    <row r="4643" spans="1:2" x14ac:dyDescent="0.2">
      <c r="A4643" s="57">
        <f t="shared" ca="1" si="142"/>
        <v>230050</v>
      </c>
      <c r="B4643" s="50">
        <f t="shared" ca="1" si="143"/>
        <v>-114.03680338526365</v>
      </c>
    </row>
    <row r="4644" spans="1:2" x14ac:dyDescent="0.2">
      <c r="A4644" s="57">
        <f t="shared" ca="1" si="142"/>
        <v>230100</v>
      </c>
      <c r="B4644" s="50">
        <f t="shared" ca="1" si="143"/>
        <v>-114.10716325551601</v>
      </c>
    </row>
    <row r="4645" spans="1:2" x14ac:dyDescent="0.2">
      <c r="A4645" s="57">
        <f t="shared" ca="1" si="142"/>
        <v>230150</v>
      </c>
      <c r="B4645" s="50">
        <f t="shared" ca="1" si="143"/>
        <v>-114.17802154122765</v>
      </c>
    </row>
    <row r="4646" spans="1:2" x14ac:dyDescent="0.2">
      <c r="A4646" s="57">
        <f t="shared" ca="1" si="142"/>
        <v>230200</v>
      </c>
      <c r="B4646" s="50">
        <f t="shared" ca="1" si="143"/>
        <v>-114.24937813305331</v>
      </c>
    </row>
    <row r="4647" spans="1:2" x14ac:dyDescent="0.2">
      <c r="A4647" s="57">
        <f t="shared" ca="1" si="142"/>
        <v>230250</v>
      </c>
      <c r="B4647" s="50">
        <f t="shared" ca="1" si="143"/>
        <v>-114.32123295160761</v>
      </c>
    </row>
    <row r="4648" spans="1:2" x14ac:dyDescent="0.2">
      <c r="A4648" s="57">
        <f t="shared" ca="1" si="142"/>
        <v>230300</v>
      </c>
      <c r="B4648" s="50">
        <f t="shared" ca="1" si="143"/>
        <v>-114.39358594723564</v>
      </c>
    </row>
    <row r="4649" spans="1:2" x14ac:dyDescent="0.2">
      <c r="A4649" s="57">
        <f t="shared" ca="1" si="142"/>
        <v>230350</v>
      </c>
      <c r="B4649" s="50">
        <f t="shared" ca="1" si="143"/>
        <v>-114.46643709979371</v>
      </c>
    </row>
    <row r="4650" spans="1:2" x14ac:dyDescent="0.2">
      <c r="A4650" s="57">
        <f t="shared" ca="1" si="142"/>
        <v>230400</v>
      </c>
      <c r="B4650" s="50">
        <f t="shared" ca="1" si="143"/>
        <v>-114.53978641843717</v>
      </c>
    </row>
    <row r="4651" spans="1:2" x14ac:dyDescent="0.2">
      <c r="A4651" s="57">
        <f t="shared" ref="A4651:A4714" ca="1" si="144">OFFSET(A4651,-1,0)+f_stop/5000</f>
        <v>230450</v>
      </c>
      <c r="B4651" s="50">
        <f t="shared" ref="B4651:B4714" ca="1" si="145">20*LOG(ABS(   (1/f_dec*SIN(f_dec*$A4651/Fm*PI())/SIN($A4651/Fm*PI()))^(order-2) * (1/f_dec2*SIN(f_dec2*$A4651/Fm*PI())/SIN($A4651/Fm*PI())) *  (1/(f_dec*n_avg)*SIN((f_dec*n_avg)*$A4651/Fm*PI())/SIN($A4651/Fm*PI()))    ))</f>
        <v>-114.61363394141736</v>
      </c>
    </row>
    <row r="4652" spans="1:2" x14ac:dyDescent="0.2">
      <c r="A4652" s="57">
        <f t="shared" ca="1" si="144"/>
        <v>230500</v>
      </c>
      <c r="B4652" s="50">
        <f t="shared" ca="1" si="145"/>
        <v>-114.68797973588616</v>
      </c>
    </row>
    <row r="4653" spans="1:2" x14ac:dyDescent="0.2">
      <c r="A4653" s="57">
        <f t="shared" ca="1" si="144"/>
        <v>230550</v>
      </c>
      <c r="B4653" s="50">
        <f t="shared" ca="1" si="145"/>
        <v>-114.76282389770873</v>
      </c>
    </row>
    <row r="4654" spans="1:2" x14ac:dyDescent="0.2">
      <c r="A4654" s="57">
        <f t="shared" ca="1" si="144"/>
        <v>230600</v>
      </c>
      <c r="B4654" s="50">
        <f t="shared" ca="1" si="145"/>
        <v>-114.83816655128396</v>
      </c>
    </row>
    <row r="4655" spans="1:2" x14ac:dyDescent="0.2">
      <c r="A4655" s="57">
        <f t="shared" ca="1" si="144"/>
        <v>230650</v>
      </c>
      <c r="B4655" s="50">
        <f t="shared" ca="1" si="145"/>
        <v>-114.91400784937299</v>
      </c>
    </row>
    <row r="4656" spans="1:2" x14ac:dyDescent="0.2">
      <c r="A4656" s="57">
        <f t="shared" ca="1" si="144"/>
        <v>230700</v>
      </c>
      <c r="B4656" s="50">
        <f t="shared" ca="1" si="145"/>
        <v>-114.99034797293434</v>
      </c>
    </row>
    <row r="4657" spans="1:2" x14ac:dyDescent="0.2">
      <c r="A4657" s="57">
        <f t="shared" ca="1" si="144"/>
        <v>230750</v>
      </c>
      <c r="B4657" s="50">
        <f t="shared" ca="1" si="145"/>
        <v>-115.06718713096767</v>
      </c>
    </row>
    <row r="4658" spans="1:2" x14ac:dyDescent="0.2">
      <c r="A4658" s="57">
        <f t="shared" ca="1" si="144"/>
        <v>230800</v>
      </c>
      <c r="B4658" s="50">
        <f t="shared" ca="1" si="145"/>
        <v>-115.14452556036369</v>
      </c>
    </row>
    <row r="4659" spans="1:2" x14ac:dyDescent="0.2">
      <c r="A4659" s="57">
        <f t="shared" ca="1" si="144"/>
        <v>230850</v>
      </c>
      <c r="B4659" s="50">
        <f t="shared" ca="1" si="145"/>
        <v>-115.22236352576201</v>
      </c>
    </row>
    <row r="4660" spans="1:2" x14ac:dyDescent="0.2">
      <c r="A4660" s="57">
        <f t="shared" ca="1" si="144"/>
        <v>230900</v>
      </c>
      <c r="B4660" s="50">
        <f t="shared" ca="1" si="145"/>
        <v>-115.30070131941592</v>
      </c>
    </row>
    <row r="4661" spans="1:2" x14ac:dyDescent="0.2">
      <c r="A4661" s="57">
        <f t="shared" ca="1" si="144"/>
        <v>230950</v>
      </c>
      <c r="B4661" s="50">
        <f t="shared" ca="1" si="145"/>
        <v>-115.3795392610637</v>
      </c>
    </row>
    <row r="4662" spans="1:2" x14ac:dyDescent="0.2">
      <c r="A4662" s="57">
        <f t="shared" ca="1" si="144"/>
        <v>231000</v>
      </c>
      <c r="B4662" s="50">
        <f t="shared" ca="1" si="145"/>
        <v>-115.45887769780728</v>
      </c>
    </row>
    <row r="4663" spans="1:2" x14ac:dyDescent="0.2">
      <c r="A4663" s="57">
        <f t="shared" ca="1" si="144"/>
        <v>231050</v>
      </c>
      <c r="B4663" s="50">
        <f t="shared" ca="1" si="145"/>
        <v>-115.53871700399732</v>
      </c>
    </row>
    <row r="4664" spans="1:2" x14ac:dyDescent="0.2">
      <c r="A4664" s="57">
        <f t="shared" ca="1" si="144"/>
        <v>231100</v>
      </c>
      <c r="B4664" s="50">
        <f t="shared" ca="1" si="145"/>
        <v>-115.6190575811253</v>
      </c>
    </row>
    <row r="4665" spans="1:2" x14ac:dyDescent="0.2">
      <c r="A4665" s="57">
        <f t="shared" ca="1" si="144"/>
        <v>231150</v>
      </c>
      <c r="B4665" s="50">
        <f t="shared" ca="1" si="145"/>
        <v>-115.69989985772148</v>
      </c>
    </row>
    <row r="4666" spans="1:2" x14ac:dyDescent="0.2">
      <c r="A4666" s="57">
        <f t="shared" ca="1" si="144"/>
        <v>231200</v>
      </c>
      <c r="B4666" s="50">
        <f t="shared" ca="1" si="145"/>
        <v>-115.78124428926031</v>
      </c>
    </row>
    <row r="4667" spans="1:2" x14ac:dyDescent="0.2">
      <c r="A4667" s="57">
        <f t="shared" ca="1" si="144"/>
        <v>231250</v>
      </c>
      <c r="B4667" s="50">
        <f t="shared" ca="1" si="145"/>
        <v>-115.86309135807122</v>
      </c>
    </row>
    <row r="4668" spans="1:2" x14ac:dyDescent="0.2">
      <c r="A4668" s="57">
        <f t="shared" ca="1" si="144"/>
        <v>231300</v>
      </c>
      <c r="B4668" s="50">
        <f t="shared" ca="1" si="145"/>
        <v>-115.94544157325637</v>
      </c>
    </row>
    <row r="4669" spans="1:2" x14ac:dyDescent="0.2">
      <c r="A4669" s="57">
        <f t="shared" ca="1" si="144"/>
        <v>231350</v>
      </c>
      <c r="B4669" s="50">
        <f t="shared" ca="1" si="145"/>
        <v>-116.02829547061435</v>
      </c>
    </row>
    <row r="4670" spans="1:2" x14ac:dyDescent="0.2">
      <c r="A4670" s="57">
        <f t="shared" ca="1" si="144"/>
        <v>231400</v>
      </c>
      <c r="B4670" s="50">
        <f t="shared" ca="1" si="145"/>
        <v>-116.11165361257036</v>
      </c>
    </row>
    <row r="4671" spans="1:2" x14ac:dyDescent="0.2">
      <c r="A4671" s="57">
        <f t="shared" ca="1" si="144"/>
        <v>231450</v>
      </c>
      <c r="B4671" s="50">
        <f t="shared" ca="1" si="145"/>
        <v>-116.19551658811173</v>
      </c>
    </row>
    <row r="4672" spans="1:2" x14ac:dyDescent="0.2">
      <c r="A4672" s="57">
        <f t="shared" ca="1" si="144"/>
        <v>231500</v>
      </c>
      <c r="B4672" s="50">
        <f t="shared" ca="1" si="145"/>
        <v>-116.27988501273046</v>
      </c>
    </row>
    <row r="4673" spans="1:2" x14ac:dyDescent="0.2">
      <c r="A4673" s="57">
        <f t="shared" ca="1" si="144"/>
        <v>231550</v>
      </c>
      <c r="B4673" s="50">
        <f t="shared" ca="1" si="145"/>
        <v>-116.36475952837051</v>
      </c>
    </row>
    <row r="4674" spans="1:2" x14ac:dyDescent="0.2">
      <c r="A4674" s="57">
        <f t="shared" ca="1" si="144"/>
        <v>231600</v>
      </c>
      <c r="B4674" s="50">
        <f t="shared" ca="1" si="145"/>
        <v>-116.45014080338245</v>
      </c>
    </row>
    <row r="4675" spans="1:2" x14ac:dyDescent="0.2">
      <c r="A4675" s="57">
        <f t="shared" ca="1" si="144"/>
        <v>231650</v>
      </c>
      <c r="B4675" s="50">
        <f t="shared" ca="1" si="145"/>
        <v>-116.53602953248237</v>
      </c>
    </row>
    <row r="4676" spans="1:2" x14ac:dyDescent="0.2">
      <c r="A4676" s="57">
        <f t="shared" ca="1" si="144"/>
        <v>231700</v>
      </c>
      <c r="B4676" s="50">
        <f t="shared" ca="1" si="145"/>
        <v>-116.62242643671789</v>
      </c>
    </row>
    <row r="4677" spans="1:2" x14ac:dyDescent="0.2">
      <c r="A4677" s="57">
        <f t="shared" ca="1" si="144"/>
        <v>231750</v>
      </c>
      <c r="B4677" s="50">
        <f t="shared" ca="1" si="145"/>
        <v>-116.70933226343885</v>
      </c>
    </row>
    <row r="4678" spans="1:2" x14ac:dyDescent="0.2">
      <c r="A4678" s="57">
        <f t="shared" ca="1" si="144"/>
        <v>231800</v>
      </c>
      <c r="B4678" s="50">
        <f t="shared" ca="1" si="145"/>
        <v>-116.79674778627447</v>
      </c>
    </row>
    <row r="4679" spans="1:2" x14ac:dyDescent="0.2">
      <c r="A4679" s="57">
        <f t="shared" ca="1" si="144"/>
        <v>231850</v>
      </c>
      <c r="B4679" s="50">
        <f t="shared" ca="1" si="145"/>
        <v>-116.88467380511553</v>
      </c>
    </row>
    <row r="4680" spans="1:2" x14ac:dyDescent="0.2">
      <c r="A4680" s="57">
        <f t="shared" ca="1" si="144"/>
        <v>231900</v>
      </c>
      <c r="B4680" s="50">
        <f t="shared" ca="1" si="145"/>
        <v>-116.97311114610275</v>
      </c>
    </row>
    <row r="4681" spans="1:2" x14ac:dyDescent="0.2">
      <c r="A4681" s="57">
        <f t="shared" ca="1" si="144"/>
        <v>231950</v>
      </c>
      <c r="B4681" s="50">
        <f t="shared" ca="1" si="145"/>
        <v>-117.06206066161998</v>
      </c>
    </row>
    <row r="4682" spans="1:2" x14ac:dyDescent="0.2">
      <c r="A4682" s="57">
        <f t="shared" ca="1" si="144"/>
        <v>232000</v>
      </c>
      <c r="B4682" s="50">
        <f t="shared" ca="1" si="145"/>
        <v>-117.15152323029369</v>
      </c>
    </row>
    <row r="4683" spans="1:2" x14ac:dyDescent="0.2">
      <c r="A4683" s="57">
        <f t="shared" ca="1" si="144"/>
        <v>232050</v>
      </c>
      <c r="B4683" s="50">
        <f t="shared" ca="1" si="145"/>
        <v>-117.24149975699682</v>
      </c>
    </row>
    <row r="4684" spans="1:2" x14ac:dyDescent="0.2">
      <c r="A4684" s="57">
        <f t="shared" ca="1" si="144"/>
        <v>232100</v>
      </c>
      <c r="B4684" s="50">
        <f t="shared" ca="1" si="145"/>
        <v>-117.33199117285976</v>
      </c>
    </row>
    <row r="4685" spans="1:2" x14ac:dyDescent="0.2">
      <c r="A4685" s="57">
        <f t="shared" ca="1" si="144"/>
        <v>232150</v>
      </c>
      <c r="B4685" s="50">
        <f t="shared" ca="1" si="145"/>
        <v>-117.42299843528484</v>
      </c>
    </row>
    <row r="4686" spans="1:2" x14ac:dyDescent="0.2">
      <c r="A4686" s="57">
        <f t="shared" ca="1" si="144"/>
        <v>232200</v>
      </c>
      <c r="B4686" s="50">
        <f t="shared" ca="1" si="145"/>
        <v>-117.51452252796773</v>
      </c>
    </row>
    <row r="4687" spans="1:2" x14ac:dyDescent="0.2">
      <c r="A4687" s="57">
        <f t="shared" ca="1" si="144"/>
        <v>232250</v>
      </c>
      <c r="B4687" s="50">
        <f t="shared" ca="1" si="145"/>
        <v>-117.60656446092314</v>
      </c>
    </row>
    <row r="4688" spans="1:2" x14ac:dyDescent="0.2">
      <c r="A4688" s="57">
        <f t="shared" ca="1" si="144"/>
        <v>232300</v>
      </c>
      <c r="B4688" s="50">
        <f t="shared" ca="1" si="145"/>
        <v>-117.6991252705165</v>
      </c>
    </row>
    <row r="4689" spans="1:2" x14ac:dyDescent="0.2">
      <c r="A4689" s="57">
        <f t="shared" ca="1" si="144"/>
        <v>232350</v>
      </c>
      <c r="B4689" s="50">
        <f t="shared" ca="1" si="145"/>
        <v>-117.79220601950067</v>
      </c>
    </row>
    <row r="4690" spans="1:2" x14ac:dyDescent="0.2">
      <c r="A4690" s="57">
        <f t="shared" ca="1" si="144"/>
        <v>232400</v>
      </c>
      <c r="B4690" s="50">
        <f t="shared" ca="1" si="145"/>
        <v>-117.88580779705823</v>
      </c>
    </row>
    <row r="4691" spans="1:2" x14ac:dyDescent="0.2">
      <c r="A4691" s="57">
        <f t="shared" ca="1" si="144"/>
        <v>232450</v>
      </c>
      <c r="B4691" s="50">
        <f t="shared" ca="1" si="145"/>
        <v>-117.97993171884835</v>
      </c>
    </row>
    <row r="4692" spans="1:2" x14ac:dyDescent="0.2">
      <c r="A4692" s="57">
        <f t="shared" ca="1" si="144"/>
        <v>232500</v>
      </c>
      <c r="B4692" s="50">
        <f t="shared" ca="1" si="145"/>
        <v>-118.07457892706017</v>
      </c>
    </row>
    <row r="4693" spans="1:2" x14ac:dyDescent="0.2">
      <c r="A4693" s="57">
        <f t="shared" ca="1" si="144"/>
        <v>232550</v>
      </c>
      <c r="B4693" s="50">
        <f t="shared" ca="1" si="145"/>
        <v>-118.16975059046969</v>
      </c>
    </row>
    <row r="4694" spans="1:2" x14ac:dyDescent="0.2">
      <c r="A4694" s="57">
        <f t="shared" ca="1" si="144"/>
        <v>232600</v>
      </c>
      <c r="B4694" s="50">
        <f t="shared" ca="1" si="145"/>
        <v>-118.26544790450401</v>
      </c>
    </row>
    <row r="4695" spans="1:2" x14ac:dyDescent="0.2">
      <c r="A4695" s="57">
        <f t="shared" ca="1" si="144"/>
        <v>232650</v>
      </c>
      <c r="B4695" s="50">
        <f t="shared" ca="1" si="145"/>
        <v>-118.36167209130889</v>
      </c>
    </row>
    <row r="4696" spans="1:2" x14ac:dyDescent="0.2">
      <c r="A4696" s="57">
        <f t="shared" ca="1" si="144"/>
        <v>232700</v>
      </c>
      <c r="B4696" s="50">
        <f t="shared" ca="1" si="145"/>
        <v>-118.45842439982289</v>
      </c>
    </row>
    <row r="4697" spans="1:2" x14ac:dyDescent="0.2">
      <c r="A4697" s="57">
        <f t="shared" ca="1" si="144"/>
        <v>232750</v>
      </c>
      <c r="B4697" s="50">
        <f t="shared" ca="1" si="145"/>
        <v>-118.55570610585595</v>
      </c>
    </row>
    <row r="4698" spans="1:2" x14ac:dyDescent="0.2">
      <c r="A4698" s="57">
        <f t="shared" ca="1" si="144"/>
        <v>232800</v>
      </c>
      <c r="B4698" s="50">
        <f t="shared" ca="1" si="145"/>
        <v>-118.6535185121737</v>
      </c>
    </row>
    <row r="4699" spans="1:2" x14ac:dyDescent="0.2">
      <c r="A4699" s="57">
        <f t="shared" ca="1" si="144"/>
        <v>232850</v>
      </c>
      <c r="B4699" s="50">
        <f t="shared" ca="1" si="145"/>
        <v>-118.75186294858678</v>
      </c>
    </row>
    <row r="4700" spans="1:2" x14ac:dyDescent="0.2">
      <c r="A4700" s="57">
        <f t="shared" ca="1" si="144"/>
        <v>232900</v>
      </c>
      <c r="B4700" s="50">
        <f t="shared" ca="1" si="145"/>
        <v>-118.85074077204561</v>
      </c>
    </row>
    <row r="4701" spans="1:2" x14ac:dyDescent="0.2">
      <c r="A4701" s="57">
        <f t="shared" ca="1" si="144"/>
        <v>232950</v>
      </c>
      <c r="B4701" s="50">
        <f t="shared" ca="1" si="145"/>
        <v>-118.95015336674</v>
      </c>
    </row>
    <row r="4702" spans="1:2" x14ac:dyDescent="0.2">
      <c r="A4702" s="57">
        <f t="shared" ca="1" si="144"/>
        <v>233000</v>
      </c>
      <c r="B4702" s="50">
        <f t="shared" ca="1" si="145"/>
        <v>-119.0501021442048</v>
      </c>
    </row>
    <row r="4703" spans="1:2" x14ac:dyDescent="0.2">
      <c r="A4703" s="57">
        <f t="shared" ca="1" si="144"/>
        <v>233050</v>
      </c>
      <c r="B4703" s="50">
        <f t="shared" ca="1" si="145"/>
        <v>-119.15058854342993</v>
      </c>
    </row>
    <row r="4704" spans="1:2" x14ac:dyDescent="0.2">
      <c r="A4704" s="57">
        <f t="shared" ca="1" si="144"/>
        <v>233100</v>
      </c>
      <c r="B4704" s="50">
        <f t="shared" ca="1" si="145"/>
        <v>-119.25161403097636</v>
      </c>
    </row>
    <row r="4705" spans="1:2" x14ac:dyDescent="0.2">
      <c r="A4705" s="57">
        <f t="shared" ca="1" si="144"/>
        <v>233150</v>
      </c>
      <c r="B4705" s="50">
        <f t="shared" ca="1" si="145"/>
        <v>-119.35318010109718</v>
      </c>
    </row>
    <row r="4706" spans="1:2" x14ac:dyDescent="0.2">
      <c r="A4706" s="57">
        <f t="shared" ca="1" si="144"/>
        <v>233200</v>
      </c>
      <c r="B4706" s="50">
        <f t="shared" ca="1" si="145"/>
        <v>-119.45528827586423</v>
      </c>
    </row>
    <row r="4707" spans="1:2" x14ac:dyDescent="0.2">
      <c r="A4707" s="57">
        <f t="shared" ca="1" si="144"/>
        <v>233250</v>
      </c>
      <c r="B4707" s="50">
        <f t="shared" ca="1" si="145"/>
        <v>-119.55794010529964</v>
      </c>
    </row>
    <row r="4708" spans="1:2" x14ac:dyDescent="0.2">
      <c r="A4708" s="57">
        <f t="shared" ca="1" si="144"/>
        <v>233300</v>
      </c>
      <c r="B4708" s="50">
        <f t="shared" ca="1" si="145"/>
        <v>-119.66113716751302</v>
      </c>
    </row>
    <row r="4709" spans="1:2" x14ac:dyDescent="0.2">
      <c r="A4709" s="57">
        <f t="shared" ca="1" si="144"/>
        <v>233350</v>
      </c>
      <c r="B4709" s="50">
        <f t="shared" ca="1" si="145"/>
        <v>-119.76488106884449</v>
      </c>
    </row>
    <row r="4710" spans="1:2" x14ac:dyDescent="0.2">
      <c r="A4710" s="57">
        <f t="shared" ca="1" si="144"/>
        <v>233400</v>
      </c>
      <c r="B4710" s="50">
        <f t="shared" ca="1" si="145"/>
        <v>-119.86917344401215</v>
      </c>
    </row>
    <row r="4711" spans="1:2" x14ac:dyDescent="0.2">
      <c r="A4711" s="57">
        <f t="shared" ca="1" si="144"/>
        <v>233450</v>
      </c>
      <c r="B4711" s="50">
        <f t="shared" ca="1" si="145"/>
        <v>-119.97401595626619</v>
      </c>
    </row>
    <row r="4712" spans="1:2" x14ac:dyDescent="0.2">
      <c r="A4712" s="57">
        <f t="shared" ca="1" si="144"/>
        <v>233500</v>
      </c>
      <c r="B4712" s="50">
        <f t="shared" ca="1" si="145"/>
        <v>-120.0794102975474</v>
      </c>
    </row>
    <row r="4713" spans="1:2" x14ac:dyDescent="0.2">
      <c r="A4713" s="57">
        <f t="shared" ca="1" si="144"/>
        <v>233550</v>
      </c>
      <c r="B4713" s="50">
        <f t="shared" ca="1" si="145"/>
        <v>-120.18535818865212</v>
      </c>
    </row>
    <row r="4714" spans="1:2" x14ac:dyDescent="0.2">
      <c r="A4714" s="57">
        <f t="shared" ca="1" si="144"/>
        <v>233600</v>
      </c>
      <c r="B4714" s="50">
        <f t="shared" ca="1" si="145"/>
        <v>-120.29186137940221</v>
      </c>
    </row>
    <row r="4715" spans="1:2" x14ac:dyDescent="0.2">
      <c r="A4715" s="57">
        <f t="shared" ref="A4715:A4778" ca="1" si="146">OFFSET(A4715,-1,0)+f_stop/5000</f>
        <v>233650</v>
      </c>
      <c r="B4715" s="50">
        <f t="shared" ref="B4715:B4778" ca="1" si="147">20*LOG(ABS(   (1/f_dec*SIN(f_dec*$A4715/Fm*PI())/SIN($A4715/Fm*PI()))^(order-2) * (1/f_dec2*SIN(f_dec2*$A4715/Fm*PI())/SIN($A4715/Fm*PI())) *  (1/(f_dec*n_avg)*SIN((f_dec*n_avg)*$A4715/Fm*PI())/SIN($A4715/Fm*PI()))    ))</f>
        <v>-120.39892164882106</v>
      </c>
    </row>
    <row r="4716" spans="1:2" x14ac:dyDescent="0.2">
      <c r="A4716" s="57">
        <f t="shared" ca="1" si="146"/>
        <v>233700</v>
      </c>
      <c r="B4716" s="50">
        <f t="shared" ca="1" si="147"/>
        <v>-120.5065408053147</v>
      </c>
    </row>
    <row r="4717" spans="1:2" x14ac:dyDescent="0.2">
      <c r="A4717" s="57">
        <f t="shared" ca="1" si="146"/>
        <v>233750</v>
      </c>
      <c r="B4717" s="50">
        <f t="shared" ca="1" si="147"/>
        <v>-120.61472068685941</v>
      </c>
    </row>
    <row r="4718" spans="1:2" x14ac:dyDescent="0.2">
      <c r="A4718" s="57">
        <f t="shared" ca="1" si="146"/>
        <v>233800</v>
      </c>
      <c r="B4718" s="50">
        <f t="shared" ca="1" si="147"/>
        <v>-120.72346316119392</v>
      </c>
    </row>
    <row r="4719" spans="1:2" x14ac:dyDescent="0.2">
      <c r="A4719" s="57">
        <f t="shared" ca="1" si="146"/>
        <v>233850</v>
      </c>
      <c r="B4719" s="50">
        <f t="shared" ca="1" si="147"/>
        <v>-120.83277012601904</v>
      </c>
    </row>
    <row r="4720" spans="1:2" x14ac:dyDescent="0.2">
      <c r="A4720" s="57">
        <f t="shared" ca="1" si="146"/>
        <v>233900</v>
      </c>
      <c r="B4720" s="50">
        <f t="shared" ca="1" si="147"/>
        <v>-120.9426435092014</v>
      </c>
    </row>
    <row r="4721" spans="1:2" x14ac:dyDescent="0.2">
      <c r="A4721" s="57">
        <f t="shared" ca="1" si="146"/>
        <v>233950</v>
      </c>
      <c r="B4721" s="50">
        <f t="shared" ca="1" si="147"/>
        <v>-121.05308526898457</v>
      </c>
    </row>
    <row r="4722" spans="1:2" x14ac:dyDescent="0.2">
      <c r="A4722" s="57">
        <f t="shared" ca="1" si="146"/>
        <v>234000</v>
      </c>
      <c r="B4722" s="50">
        <f t="shared" ca="1" si="147"/>
        <v>-121.16409739420504</v>
      </c>
    </row>
    <row r="4723" spans="1:2" x14ac:dyDescent="0.2">
      <c r="A4723" s="57">
        <f t="shared" ca="1" si="146"/>
        <v>234050</v>
      </c>
      <c r="B4723" s="50">
        <f t="shared" ca="1" si="147"/>
        <v>-121.2756819045149</v>
      </c>
    </row>
    <row r="4724" spans="1:2" x14ac:dyDescent="0.2">
      <c r="A4724" s="57">
        <f t="shared" ca="1" si="146"/>
        <v>234100</v>
      </c>
      <c r="B4724" s="50">
        <f t="shared" ca="1" si="147"/>
        <v>-121.38784085061035</v>
      </c>
    </row>
    <row r="4725" spans="1:2" x14ac:dyDescent="0.2">
      <c r="A4725" s="57">
        <f t="shared" ca="1" si="146"/>
        <v>234150</v>
      </c>
      <c r="B4725" s="50">
        <f t="shared" ca="1" si="147"/>
        <v>-121.50057631446664</v>
      </c>
    </row>
    <row r="4726" spans="1:2" x14ac:dyDescent="0.2">
      <c r="A4726" s="57">
        <f t="shared" ca="1" si="146"/>
        <v>234200</v>
      </c>
      <c r="B4726" s="50">
        <f t="shared" ca="1" si="147"/>
        <v>-121.61389040957854</v>
      </c>
    </row>
    <row r="4727" spans="1:2" x14ac:dyDescent="0.2">
      <c r="A4727" s="57">
        <f t="shared" ca="1" si="146"/>
        <v>234250</v>
      </c>
      <c r="B4727" s="50">
        <f t="shared" ca="1" si="147"/>
        <v>-121.72778528120821</v>
      </c>
    </row>
    <row r="4728" spans="1:2" x14ac:dyDescent="0.2">
      <c r="A4728" s="57">
        <f t="shared" ca="1" si="146"/>
        <v>234300</v>
      </c>
      <c r="B4728" s="50">
        <f t="shared" ca="1" si="147"/>
        <v>-121.84226310663782</v>
      </c>
    </row>
    <row r="4729" spans="1:2" x14ac:dyDescent="0.2">
      <c r="A4729" s="57">
        <f t="shared" ca="1" si="146"/>
        <v>234350</v>
      </c>
      <c r="B4729" s="50">
        <f t="shared" ca="1" si="147"/>
        <v>-121.95732609543077</v>
      </c>
    </row>
    <row r="4730" spans="1:2" x14ac:dyDescent="0.2">
      <c r="A4730" s="57">
        <f t="shared" ca="1" si="146"/>
        <v>234400</v>
      </c>
      <c r="B4730" s="50">
        <f t="shared" ca="1" si="147"/>
        <v>-122.07297648969715</v>
      </c>
    </row>
    <row r="4731" spans="1:2" x14ac:dyDescent="0.2">
      <c r="A4731" s="57">
        <f t="shared" ca="1" si="146"/>
        <v>234450</v>
      </c>
      <c r="B4731" s="50">
        <f t="shared" ca="1" si="147"/>
        <v>-122.1892165643677</v>
      </c>
    </row>
    <row r="4732" spans="1:2" x14ac:dyDescent="0.2">
      <c r="A4732" s="57">
        <f t="shared" ca="1" si="146"/>
        <v>234500</v>
      </c>
      <c r="B4732" s="50">
        <f t="shared" ca="1" si="147"/>
        <v>-122.30604862747285</v>
      </c>
    </row>
    <row r="4733" spans="1:2" x14ac:dyDescent="0.2">
      <c r="A4733" s="57">
        <f t="shared" ca="1" si="146"/>
        <v>234550</v>
      </c>
      <c r="B4733" s="50">
        <f t="shared" ca="1" si="147"/>
        <v>-122.4234750204301</v>
      </c>
    </row>
    <row r="4734" spans="1:2" x14ac:dyDescent="0.2">
      <c r="A4734" s="57">
        <f t="shared" ca="1" si="146"/>
        <v>234600</v>
      </c>
      <c r="B4734" s="50">
        <f t="shared" ca="1" si="147"/>
        <v>-122.54149811833643</v>
      </c>
    </row>
    <row r="4735" spans="1:2" x14ac:dyDescent="0.2">
      <c r="A4735" s="57">
        <f t="shared" ca="1" si="146"/>
        <v>234650</v>
      </c>
      <c r="B4735" s="50">
        <f t="shared" ca="1" si="147"/>
        <v>-122.66012033026983</v>
      </c>
    </row>
    <row r="4736" spans="1:2" x14ac:dyDescent="0.2">
      <c r="A4736" s="57">
        <f t="shared" ca="1" si="146"/>
        <v>234700</v>
      </c>
      <c r="B4736" s="50">
        <f t="shared" ca="1" si="147"/>
        <v>-122.77934409959565</v>
      </c>
    </row>
    <row r="4737" spans="1:2" x14ac:dyDescent="0.2">
      <c r="A4737" s="57">
        <f t="shared" ca="1" si="146"/>
        <v>234750</v>
      </c>
      <c r="B4737" s="50">
        <f t="shared" ca="1" si="147"/>
        <v>-122.8991719042819</v>
      </c>
    </row>
    <row r="4738" spans="1:2" x14ac:dyDescent="0.2">
      <c r="A4738" s="57">
        <f t="shared" ca="1" si="146"/>
        <v>234800</v>
      </c>
      <c r="B4738" s="50">
        <f t="shared" ca="1" si="147"/>
        <v>-123.01960625722046</v>
      </c>
    </row>
    <row r="4739" spans="1:2" x14ac:dyDescent="0.2">
      <c r="A4739" s="57">
        <f t="shared" ca="1" si="146"/>
        <v>234850</v>
      </c>
      <c r="B4739" s="50">
        <f t="shared" ca="1" si="147"/>
        <v>-123.14064970655653</v>
      </c>
    </row>
    <row r="4740" spans="1:2" x14ac:dyDescent="0.2">
      <c r="A4740" s="57">
        <f t="shared" ca="1" si="146"/>
        <v>234900</v>
      </c>
      <c r="B4740" s="50">
        <f t="shared" ca="1" si="147"/>
        <v>-123.26230483602498</v>
      </c>
    </row>
    <row r="4741" spans="1:2" x14ac:dyDescent="0.2">
      <c r="A4741" s="57">
        <f t="shared" ca="1" si="146"/>
        <v>234950</v>
      </c>
      <c r="B4741" s="50">
        <f t="shared" ca="1" si="147"/>
        <v>-123.3845742652948</v>
      </c>
    </row>
    <row r="4742" spans="1:2" x14ac:dyDescent="0.2">
      <c r="A4742" s="57">
        <f t="shared" ca="1" si="146"/>
        <v>235000</v>
      </c>
      <c r="B4742" s="50">
        <f t="shared" ca="1" si="147"/>
        <v>-123.50746065032038</v>
      </c>
    </row>
    <row r="4743" spans="1:2" x14ac:dyDescent="0.2">
      <c r="A4743" s="57">
        <f t="shared" ca="1" si="146"/>
        <v>235050</v>
      </c>
      <c r="B4743" s="50">
        <f t="shared" ca="1" si="147"/>
        <v>-123.63096668370177</v>
      </c>
    </row>
    <row r="4744" spans="1:2" x14ac:dyDescent="0.2">
      <c r="A4744" s="57">
        <f t="shared" ca="1" si="146"/>
        <v>235100</v>
      </c>
      <c r="B4744" s="50">
        <f t="shared" ca="1" si="147"/>
        <v>-123.7550950950512</v>
      </c>
    </row>
    <row r="4745" spans="1:2" x14ac:dyDescent="0.2">
      <c r="A4745" s="57">
        <f t="shared" ca="1" si="146"/>
        <v>235150</v>
      </c>
      <c r="B4745" s="50">
        <f t="shared" ca="1" si="147"/>
        <v>-123.87984865136978</v>
      </c>
    </row>
    <row r="4746" spans="1:2" x14ac:dyDescent="0.2">
      <c r="A4746" s="57">
        <f t="shared" ca="1" si="146"/>
        <v>235200</v>
      </c>
      <c r="B4746" s="50">
        <f t="shared" ca="1" si="147"/>
        <v>-124.00523015743022</v>
      </c>
    </row>
    <row r="4747" spans="1:2" x14ac:dyDescent="0.2">
      <c r="A4747" s="57">
        <f t="shared" ca="1" si="146"/>
        <v>235250</v>
      </c>
      <c r="B4747" s="50">
        <f t="shared" ca="1" si="147"/>
        <v>-124.13124245616956</v>
      </c>
    </row>
    <row r="4748" spans="1:2" x14ac:dyDescent="0.2">
      <c r="A4748" s="57">
        <f t="shared" ca="1" si="146"/>
        <v>235300</v>
      </c>
      <c r="B4748" s="50">
        <f t="shared" ca="1" si="147"/>
        <v>-124.25788842908899</v>
      </c>
    </row>
    <row r="4749" spans="1:2" x14ac:dyDescent="0.2">
      <c r="A4749" s="57">
        <f t="shared" ca="1" si="146"/>
        <v>235350</v>
      </c>
      <c r="B4749" s="50">
        <f t="shared" ca="1" si="147"/>
        <v>-124.38517099666322</v>
      </c>
    </row>
    <row r="4750" spans="1:2" x14ac:dyDescent="0.2">
      <c r="A4750" s="57">
        <f t="shared" ca="1" si="146"/>
        <v>235400</v>
      </c>
      <c r="B4750" s="50">
        <f t="shared" ca="1" si="147"/>
        <v>-124.51309311875811</v>
      </c>
    </row>
    <row r="4751" spans="1:2" x14ac:dyDescent="0.2">
      <c r="A4751" s="57">
        <f t="shared" ca="1" si="146"/>
        <v>235450</v>
      </c>
      <c r="B4751" s="50">
        <f t="shared" ca="1" si="147"/>
        <v>-124.64165779505747</v>
      </c>
    </row>
    <row r="4752" spans="1:2" x14ac:dyDescent="0.2">
      <c r="A4752" s="57">
        <f t="shared" ca="1" si="146"/>
        <v>235500</v>
      </c>
      <c r="B4752" s="50">
        <f t="shared" ca="1" si="147"/>
        <v>-124.77086806549814</v>
      </c>
    </row>
    <row r="4753" spans="1:2" x14ac:dyDescent="0.2">
      <c r="A4753" s="57">
        <f t="shared" ca="1" si="146"/>
        <v>235550</v>
      </c>
      <c r="B4753" s="50">
        <f t="shared" ca="1" si="147"/>
        <v>-124.90072701071549</v>
      </c>
    </row>
    <row r="4754" spans="1:2" x14ac:dyDescent="0.2">
      <c r="A4754" s="57">
        <f t="shared" ca="1" si="146"/>
        <v>235600</v>
      </c>
      <c r="B4754" s="50">
        <f t="shared" ca="1" si="147"/>
        <v>-125.03123775249691</v>
      </c>
    </row>
    <row r="4755" spans="1:2" x14ac:dyDescent="0.2">
      <c r="A4755" s="57">
        <f t="shared" ca="1" si="146"/>
        <v>235650</v>
      </c>
      <c r="B4755" s="50">
        <f t="shared" ca="1" si="147"/>
        <v>-125.16240345424571</v>
      </c>
    </row>
    <row r="4756" spans="1:2" x14ac:dyDescent="0.2">
      <c r="A4756" s="57">
        <f t="shared" ca="1" si="146"/>
        <v>235700</v>
      </c>
      <c r="B4756" s="50">
        <f t="shared" ca="1" si="147"/>
        <v>-125.29422732145466</v>
      </c>
    </row>
    <row r="4757" spans="1:2" x14ac:dyDescent="0.2">
      <c r="A4757" s="57">
        <f t="shared" ca="1" si="146"/>
        <v>235750</v>
      </c>
      <c r="B4757" s="50">
        <f t="shared" ca="1" si="147"/>
        <v>-125.42671260218869</v>
      </c>
    </row>
    <row r="4758" spans="1:2" x14ac:dyDescent="0.2">
      <c r="A4758" s="57">
        <f t="shared" ca="1" si="146"/>
        <v>235800</v>
      </c>
      <c r="B4758" s="50">
        <f t="shared" ca="1" si="147"/>
        <v>-125.55986258757835</v>
      </c>
    </row>
    <row r="4759" spans="1:2" x14ac:dyDescent="0.2">
      <c r="A4759" s="57">
        <f t="shared" ca="1" si="146"/>
        <v>235850</v>
      </c>
      <c r="B4759" s="50">
        <f t="shared" ca="1" si="147"/>
        <v>-125.69368061232308</v>
      </c>
    </row>
    <row r="4760" spans="1:2" x14ac:dyDescent="0.2">
      <c r="A4760" s="57">
        <f t="shared" ca="1" si="146"/>
        <v>235900</v>
      </c>
      <c r="B4760" s="50">
        <f t="shared" ca="1" si="147"/>
        <v>-125.82817005520525</v>
      </c>
    </row>
    <row r="4761" spans="1:2" x14ac:dyDescent="0.2">
      <c r="A4761" s="57">
        <f t="shared" ca="1" si="146"/>
        <v>235950</v>
      </c>
      <c r="B4761" s="50">
        <f t="shared" ca="1" si="147"/>
        <v>-125.96333433961418</v>
      </c>
    </row>
    <row r="4762" spans="1:2" x14ac:dyDescent="0.2">
      <c r="A4762" s="57">
        <f t="shared" ca="1" si="146"/>
        <v>236000</v>
      </c>
      <c r="B4762" s="50">
        <f t="shared" ca="1" si="147"/>
        <v>-126.09917693408178</v>
      </c>
    </row>
    <row r="4763" spans="1:2" x14ac:dyDescent="0.2">
      <c r="A4763" s="57">
        <f t="shared" ca="1" si="146"/>
        <v>236050</v>
      </c>
      <c r="B4763" s="50">
        <f t="shared" ca="1" si="147"/>
        <v>-126.23570135282834</v>
      </c>
    </row>
    <row r="4764" spans="1:2" x14ac:dyDescent="0.2">
      <c r="A4764" s="57">
        <f t="shared" ca="1" si="146"/>
        <v>236100</v>
      </c>
      <c r="B4764" s="50">
        <f t="shared" ca="1" si="147"/>
        <v>-126.37291115632023</v>
      </c>
    </row>
    <row r="4765" spans="1:2" x14ac:dyDescent="0.2">
      <c r="A4765" s="57">
        <f t="shared" ca="1" si="146"/>
        <v>236150</v>
      </c>
      <c r="B4765" s="50">
        <f t="shared" ca="1" si="147"/>
        <v>-126.51080995183852</v>
      </c>
    </row>
    <row r="4766" spans="1:2" x14ac:dyDescent="0.2">
      <c r="A4766" s="57">
        <f t="shared" ca="1" si="146"/>
        <v>236200</v>
      </c>
      <c r="B4766" s="50">
        <f t="shared" ca="1" si="147"/>
        <v>-126.64940139406006</v>
      </c>
    </row>
    <row r="4767" spans="1:2" x14ac:dyDescent="0.2">
      <c r="A4767" s="57">
        <f t="shared" ca="1" si="146"/>
        <v>236250</v>
      </c>
      <c r="B4767" s="50">
        <f t="shared" ca="1" si="147"/>
        <v>-126.78868918564909</v>
      </c>
    </row>
    <row r="4768" spans="1:2" x14ac:dyDescent="0.2">
      <c r="A4768" s="57">
        <f t="shared" ca="1" si="146"/>
        <v>236300</v>
      </c>
      <c r="B4768" s="50">
        <f t="shared" ca="1" si="147"/>
        <v>-126.9286770778627</v>
      </c>
    </row>
    <row r="4769" spans="1:2" x14ac:dyDescent="0.2">
      <c r="A4769" s="57">
        <f t="shared" ca="1" si="146"/>
        <v>236350</v>
      </c>
      <c r="B4769" s="50">
        <f t="shared" ca="1" si="147"/>
        <v>-127.06936887116655</v>
      </c>
    </row>
    <row r="4770" spans="1:2" x14ac:dyDescent="0.2">
      <c r="A4770" s="57">
        <f t="shared" ca="1" si="146"/>
        <v>236400</v>
      </c>
      <c r="B4770" s="50">
        <f t="shared" ca="1" si="147"/>
        <v>-127.21076841586591</v>
      </c>
    </row>
    <row r="4771" spans="1:2" x14ac:dyDescent="0.2">
      <c r="A4771" s="57">
        <f t="shared" ca="1" si="146"/>
        <v>236450</v>
      </c>
      <c r="B4771" s="50">
        <f t="shared" ca="1" si="147"/>
        <v>-127.35287961274672</v>
      </c>
    </row>
    <row r="4772" spans="1:2" x14ac:dyDescent="0.2">
      <c r="A4772" s="57">
        <f t="shared" ca="1" si="146"/>
        <v>236500</v>
      </c>
      <c r="B4772" s="50">
        <f t="shared" ca="1" si="147"/>
        <v>-127.49570641373219</v>
      </c>
    </row>
    <row r="4773" spans="1:2" x14ac:dyDescent="0.2">
      <c r="A4773" s="57">
        <f t="shared" ca="1" si="146"/>
        <v>236550</v>
      </c>
      <c r="B4773" s="50">
        <f t="shared" ca="1" si="147"/>
        <v>-127.639252822551</v>
      </c>
    </row>
    <row r="4774" spans="1:2" x14ac:dyDescent="0.2">
      <c r="A4774" s="57">
        <f t="shared" ca="1" si="146"/>
        <v>236600</v>
      </c>
      <c r="B4774" s="50">
        <f t="shared" ca="1" si="147"/>
        <v>-127.78352289542042</v>
      </c>
    </row>
    <row r="4775" spans="1:2" x14ac:dyDescent="0.2">
      <c r="A4775" s="57">
        <f t="shared" ca="1" si="146"/>
        <v>236650</v>
      </c>
      <c r="B4775" s="50">
        <f t="shared" ca="1" si="147"/>
        <v>-127.92852074174266</v>
      </c>
    </row>
    <row r="4776" spans="1:2" x14ac:dyDescent="0.2">
      <c r="A4776" s="57">
        <f t="shared" ca="1" si="146"/>
        <v>236700</v>
      </c>
      <c r="B4776" s="50">
        <f t="shared" ca="1" si="147"/>
        <v>-128.07425052481639</v>
      </c>
    </row>
    <row r="4777" spans="1:2" x14ac:dyDescent="0.2">
      <c r="A4777" s="57">
        <f t="shared" ca="1" si="146"/>
        <v>236750</v>
      </c>
      <c r="B4777" s="50">
        <f t="shared" ca="1" si="147"/>
        <v>-128.22071646256123</v>
      </c>
    </row>
    <row r="4778" spans="1:2" x14ac:dyDescent="0.2">
      <c r="A4778" s="57">
        <f t="shared" ca="1" si="146"/>
        <v>236800</v>
      </c>
      <c r="B4778" s="50">
        <f t="shared" ca="1" si="147"/>
        <v>-128.36792282825937</v>
      </c>
    </row>
    <row r="4779" spans="1:2" x14ac:dyDescent="0.2">
      <c r="A4779" s="57">
        <f t="shared" ref="A4779:A4842" ca="1" si="148">OFFSET(A4779,-1,0)+f_stop/5000</f>
        <v>236850</v>
      </c>
      <c r="B4779" s="50">
        <f t="shared" ref="B4779:B4842" ca="1" si="149">20*LOG(ABS(   (1/f_dec*SIN(f_dec*$A4779/Fm*PI())/SIN($A4779/Fm*PI()))^(order-2) * (1/f_dec2*SIN(f_dec2*$A4779/Fm*PI())/SIN($A4779/Fm*PI())) *  (1/(f_dec*n_avg)*SIN((f_dec*n_avg)*$A4779/Fm*PI())/SIN($A4779/Fm*PI()))    ))</f>
        <v>-128.51587395130966</v>
      </c>
    </row>
    <row r="4780" spans="1:2" x14ac:dyDescent="0.2">
      <c r="A4780" s="57">
        <f t="shared" ca="1" si="148"/>
        <v>236900</v>
      </c>
      <c r="B4780" s="50">
        <f t="shared" ca="1" si="149"/>
        <v>-128.66457421800027</v>
      </c>
    </row>
    <row r="4781" spans="1:2" x14ac:dyDescent="0.2">
      <c r="A4781" s="57">
        <f t="shared" ca="1" si="148"/>
        <v>236950</v>
      </c>
      <c r="B4781" s="50">
        <f t="shared" ca="1" si="149"/>
        <v>-128.81402807229455</v>
      </c>
    </row>
    <row r="4782" spans="1:2" x14ac:dyDescent="0.2">
      <c r="A4782" s="57">
        <f t="shared" ca="1" si="148"/>
        <v>237000</v>
      </c>
      <c r="B4782" s="50">
        <f t="shared" ca="1" si="149"/>
        <v>-128.96424001663493</v>
      </c>
    </row>
    <row r="4783" spans="1:2" x14ac:dyDescent="0.2">
      <c r="A4783" s="57">
        <f t="shared" ca="1" si="148"/>
        <v>237050</v>
      </c>
      <c r="B4783" s="50">
        <f t="shared" ca="1" si="149"/>
        <v>-129.1152146127622</v>
      </c>
    </row>
    <row r="4784" spans="1:2" x14ac:dyDescent="0.2">
      <c r="A4784" s="57">
        <f t="shared" ca="1" si="148"/>
        <v>237100</v>
      </c>
      <c r="B4784" s="50">
        <f t="shared" ca="1" si="149"/>
        <v>-129.26695648255244</v>
      </c>
    </row>
    <row r="4785" spans="1:2" x14ac:dyDescent="0.2">
      <c r="A4785" s="57">
        <f t="shared" ca="1" si="148"/>
        <v>237150</v>
      </c>
      <c r="B4785" s="50">
        <f t="shared" ca="1" si="149"/>
        <v>-129.41947030887101</v>
      </c>
    </row>
    <row r="4786" spans="1:2" x14ac:dyDescent="0.2">
      <c r="A4786" s="57">
        <f t="shared" ca="1" si="148"/>
        <v>237200</v>
      </c>
      <c r="B4786" s="50">
        <f t="shared" ca="1" si="149"/>
        <v>-129.57276083644467</v>
      </c>
    </row>
    <row r="4787" spans="1:2" x14ac:dyDescent="0.2">
      <c r="A4787" s="57">
        <f t="shared" ca="1" si="148"/>
        <v>237250</v>
      </c>
      <c r="B4787" s="50">
        <f t="shared" ca="1" si="149"/>
        <v>-129.72683287275061</v>
      </c>
    </row>
    <row r="4788" spans="1:2" x14ac:dyDescent="0.2">
      <c r="A4788" s="57">
        <f t="shared" ca="1" si="148"/>
        <v>237300</v>
      </c>
      <c r="B4788" s="50">
        <f t="shared" ca="1" si="149"/>
        <v>-129.88169128892582</v>
      </c>
    </row>
    <row r="4789" spans="1:2" x14ac:dyDescent="0.2">
      <c r="A4789" s="57">
        <f t="shared" ca="1" si="148"/>
        <v>237350</v>
      </c>
      <c r="B4789" s="50">
        <f t="shared" ca="1" si="149"/>
        <v>-130.03734102069316</v>
      </c>
    </row>
    <row r="4790" spans="1:2" x14ac:dyDescent="0.2">
      <c r="A4790" s="57">
        <f t="shared" ca="1" si="148"/>
        <v>237400</v>
      </c>
      <c r="B4790" s="50">
        <f t="shared" ca="1" si="149"/>
        <v>-130.19378706930939</v>
      </c>
    </row>
    <row r="4791" spans="1:2" x14ac:dyDescent="0.2">
      <c r="A4791" s="57">
        <f t="shared" ca="1" si="148"/>
        <v>237450</v>
      </c>
      <c r="B4791" s="50">
        <f t="shared" ca="1" si="149"/>
        <v>-130.35103450253047</v>
      </c>
    </row>
    <row r="4792" spans="1:2" x14ac:dyDescent="0.2">
      <c r="A4792" s="57">
        <f t="shared" ca="1" si="148"/>
        <v>237500</v>
      </c>
      <c r="B4792" s="50">
        <f t="shared" ca="1" si="149"/>
        <v>-130.50908845559917</v>
      </c>
    </row>
    <row r="4793" spans="1:2" x14ac:dyDescent="0.2">
      <c r="A4793" s="57">
        <f t="shared" ca="1" si="148"/>
        <v>237550</v>
      </c>
      <c r="B4793" s="50">
        <f t="shared" ca="1" si="149"/>
        <v>-130.66795413225188</v>
      </c>
    </row>
    <row r="4794" spans="1:2" x14ac:dyDescent="0.2">
      <c r="A4794" s="57">
        <f t="shared" ca="1" si="148"/>
        <v>237600</v>
      </c>
      <c r="B4794" s="50">
        <f t="shared" ca="1" si="149"/>
        <v>-130.82763680574777</v>
      </c>
    </row>
    <row r="4795" spans="1:2" x14ac:dyDescent="0.2">
      <c r="A4795" s="57">
        <f t="shared" ca="1" si="148"/>
        <v>237650</v>
      </c>
      <c r="B4795" s="50">
        <f t="shared" ca="1" si="149"/>
        <v>-130.98814181991898</v>
      </c>
    </row>
    <row r="4796" spans="1:2" x14ac:dyDescent="0.2">
      <c r="A4796" s="57">
        <f t="shared" ca="1" si="148"/>
        <v>237700</v>
      </c>
      <c r="B4796" s="50">
        <f t="shared" ca="1" si="149"/>
        <v>-131.1494745902437</v>
      </c>
    </row>
    <row r="4797" spans="1:2" x14ac:dyDescent="0.2">
      <c r="A4797" s="57">
        <f t="shared" ca="1" si="148"/>
        <v>237750</v>
      </c>
      <c r="B4797" s="50">
        <f t="shared" ca="1" si="149"/>
        <v>-131.31164060494098</v>
      </c>
    </row>
    <row r="4798" spans="1:2" x14ac:dyDescent="0.2">
      <c r="A4798" s="57">
        <f t="shared" ca="1" si="148"/>
        <v>237800</v>
      </c>
      <c r="B4798" s="50">
        <f t="shared" ca="1" si="149"/>
        <v>-131.47464542609029</v>
      </c>
    </row>
    <row r="4799" spans="1:2" x14ac:dyDescent="0.2">
      <c r="A4799" s="57">
        <f t="shared" ca="1" si="148"/>
        <v>237850</v>
      </c>
      <c r="B4799" s="50">
        <f t="shared" ca="1" si="149"/>
        <v>-131.63849469077346</v>
      </c>
    </row>
    <row r="4800" spans="1:2" x14ac:dyDescent="0.2">
      <c r="A4800" s="57">
        <f t="shared" ca="1" si="148"/>
        <v>237900</v>
      </c>
      <c r="B4800" s="50">
        <f t="shared" ca="1" si="149"/>
        <v>-131.80319411224212</v>
      </c>
    </row>
    <row r="4801" spans="1:2" x14ac:dyDescent="0.2">
      <c r="A4801" s="57">
        <f t="shared" ca="1" si="148"/>
        <v>237950</v>
      </c>
      <c r="B4801" s="50">
        <f t="shared" ca="1" si="149"/>
        <v>-131.96874948110974</v>
      </c>
    </row>
    <row r="4802" spans="1:2" x14ac:dyDescent="0.2">
      <c r="A4802" s="57">
        <f t="shared" ca="1" si="148"/>
        <v>238000</v>
      </c>
      <c r="B4802" s="50">
        <f t="shared" ca="1" si="149"/>
        <v>-132.13516666656989</v>
      </c>
    </row>
    <row r="4803" spans="1:2" x14ac:dyDescent="0.2">
      <c r="A4803" s="57">
        <f t="shared" ca="1" si="148"/>
        <v>238050</v>
      </c>
      <c r="B4803" s="50">
        <f t="shared" ca="1" si="149"/>
        <v>-132.30245161763952</v>
      </c>
    </row>
    <row r="4804" spans="1:2" x14ac:dyDescent="0.2">
      <c r="A4804" s="57">
        <f t="shared" ca="1" si="148"/>
        <v>238100</v>
      </c>
      <c r="B4804" s="50">
        <f t="shared" ca="1" si="149"/>
        <v>-132.4706103644304</v>
      </c>
    </row>
    <row r="4805" spans="1:2" x14ac:dyDescent="0.2">
      <c r="A4805" s="57">
        <f t="shared" ca="1" si="148"/>
        <v>238150</v>
      </c>
      <c r="B4805" s="50">
        <f t="shared" ca="1" si="149"/>
        <v>-132.63964901944809</v>
      </c>
    </row>
    <row r="4806" spans="1:2" x14ac:dyDescent="0.2">
      <c r="A4806" s="57">
        <f t="shared" ca="1" si="148"/>
        <v>238200</v>
      </c>
      <c r="B4806" s="50">
        <f t="shared" ca="1" si="149"/>
        <v>-132.80957377891804</v>
      </c>
    </row>
    <row r="4807" spans="1:2" x14ac:dyDescent="0.2">
      <c r="A4807" s="57">
        <f t="shared" ca="1" si="148"/>
        <v>238250</v>
      </c>
      <c r="B4807" s="50">
        <f t="shared" ca="1" si="149"/>
        <v>-132.98039092414234</v>
      </c>
    </row>
    <row r="4808" spans="1:2" x14ac:dyDescent="0.2">
      <c r="A4808" s="57">
        <f t="shared" ca="1" si="148"/>
        <v>238300</v>
      </c>
      <c r="B4808" s="50">
        <f t="shared" ca="1" si="149"/>
        <v>-133.15210682288469</v>
      </c>
    </row>
    <row r="4809" spans="1:2" x14ac:dyDescent="0.2">
      <c r="A4809" s="57">
        <f t="shared" ca="1" si="148"/>
        <v>238350</v>
      </c>
      <c r="B4809" s="50">
        <f t="shared" ca="1" si="149"/>
        <v>-133.32472793078676</v>
      </c>
    </row>
    <row r="4810" spans="1:2" x14ac:dyDescent="0.2">
      <c r="A4810" s="57">
        <f t="shared" ca="1" si="148"/>
        <v>238400</v>
      </c>
      <c r="B4810" s="50">
        <f t="shared" ca="1" si="149"/>
        <v>-133.49826079281547</v>
      </c>
    </row>
    <row r="4811" spans="1:2" x14ac:dyDescent="0.2">
      <c r="A4811" s="57">
        <f t="shared" ca="1" si="148"/>
        <v>238450</v>
      </c>
      <c r="B4811" s="50">
        <f t="shared" ca="1" si="149"/>
        <v>-133.67271204474275</v>
      </c>
    </row>
    <row r="4812" spans="1:2" x14ac:dyDescent="0.2">
      <c r="A4812" s="57">
        <f t="shared" ca="1" si="148"/>
        <v>238500</v>
      </c>
      <c r="B4812" s="50">
        <f t="shared" ca="1" si="149"/>
        <v>-133.84808841465698</v>
      </c>
    </row>
    <row r="4813" spans="1:2" x14ac:dyDescent="0.2">
      <c r="A4813" s="57">
        <f t="shared" ca="1" si="148"/>
        <v>238550</v>
      </c>
      <c r="B4813" s="50">
        <f t="shared" ca="1" si="149"/>
        <v>-134.02439672451015</v>
      </c>
    </row>
    <row r="4814" spans="1:2" x14ac:dyDescent="0.2">
      <c r="A4814" s="57">
        <f t="shared" ca="1" si="148"/>
        <v>238600</v>
      </c>
      <c r="B4814" s="50">
        <f t="shared" ca="1" si="149"/>
        <v>-134.20164389169682</v>
      </c>
    </row>
    <row r="4815" spans="1:2" x14ac:dyDescent="0.2">
      <c r="A4815" s="57">
        <f t="shared" ca="1" si="148"/>
        <v>238650</v>
      </c>
      <c r="B4815" s="50">
        <f t="shared" ca="1" si="149"/>
        <v>-134.37983693067198</v>
      </c>
    </row>
    <row r="4816" spans="1:2" x14ac:dyDescent="0.2">
      <c r="A4816" s="57">
        <f t="shared" ca="1" si="148"/>
        <v>238700</v>
      </c>
      <c r="B4816" s="50">
        <f t="shared" ca="1" si="149"/>
        <v>-134.55898295460204</v>
      </c>
    </row>
    <row r="4817" spans="1:2" x14ac:dyDescent="0.2">
      <c r="A4817" s="57">
        <f t="shared" ca="1" si="148"/>
        <v>238750</v>
      </c>
      <c r="B4817" s="50">
        <f t="shared" ca="1" si="149"/>
        <v>-134.73908917705572</v>
      </c>
    </row>
    <row r="4818" spans="1:2" x14ac:dyDescent="0.2">
      <c r="A4818" s="57">
        <f t="shared" ca="1" si="148"/>
        <v>238800</v>
      </c>
      <c r="B4818" s="50">
        <f t="shared" ca="1" si="149"/>
        <v>-134.9201629137315</v>
      </c>
    </row>
    <row r="4819" spans="1:2" x14ac:dyDescent="0.2">
      <c r="A4819" s="57">
        <f t="shared" ca="1" si="148"/>
        <v>238850</v>
      </c>
      <c r="B4819" s="50">
        <f t="shared" ca="1" si="149"/>
        <v>-135.1022115842257</v>
      </c>
    </row>
    <row r="4820" spans="1:2" x14ac:dyDescent="0.2">
      <c r="A4820" s="57">
        <f t="shared" ca="1" si="148"/>
        <v>238900</v>
      </c>
      <c r="B4820" s="50">
        <f t="shared" ca="1" si="149"/>
        <v>-135.28524271384009</v>
      </c>
    </row>
    <row r="4821" spans="1:2" x14ac:dyDescent="0.2">
      <c r="A4821" s="57">
        <f t="shared" ca="1" si="148"/>
        <v>238950</v>
      </c>
      <c r="B4821" s="50">
        <f t="shared" ca="1" si="149"/>
        <v>-135.4692639354322</v>
      </c>
    </row>
    <row r="4822" spans="1:2" x14ac:dyDescent="0.2">
      <c r="A4822" s="57">
        <f t="shared" ca="1" si="148"/>
        <v>239000</v>
      </c>
      <c r="B4822" s="50">
        <f t="shared" ca="1" si="149"/>
        <v>-135.65428299130642</v>
      </c>
    </row>
    <row r="4823" spans="1:2" x14ac:dyDescent="0.2">
      <c r="A4823" s="57">
        <f t="shared" ca="1" si="148"/>
        <v>239050</v>
      </c>
      <c r="B4823" s="50">
        <f t="shared" ca="1" si="149"/>
        <v>-135.84030773515121</v>
      </c>
    </row>
    <row r="4824" spans="1:2" x14ac:dyDescent="0.2">
      <c r="A4824" s="57">
        <f t="shared" ca="1" si="148"/>
        <v>239100</v>
      </c>
      <c r="B4824" s="50">
        <f t="shared" ca="1" si="149"/>
        <v>-136.02734613401856</v>
      </c>
    </row>
    <row r="4825" spans="1:2" x14ac:dyDescent="0.2">
      <c r="A4825" s="57">
        <f t="shared" ca="1" si="148"/>
        <v>239150</v>
      </c>
      <c r="B4825" s="50">
        <f t="shared" ca="1" si="149"/>
        <v>-136.21540627035284</v>
      </c>
    </row>
    <row r="4826" spans="1:2" x14ac:dyDescent="0.2">
      <c r="A4826" s="57">
        <f t="shared" ca="1" si="148"/>
        <v>239200</v>
      </c>
      <c r="B4826" s="50">
        <f t="shared" ca="1" si="149"/>
        <v>-136.40449634406409</v>
      </c>
    </row>
    <row r="4827" spans="1:2" x14ac:dyDescent="0.2">
      <c r="A4827" s="57">
        <f t="shared" ca="1" si="148"/>
        <v>239250</v>
      </c>
      <c r="B4827" s="50">
        <f t="shared" ca="1" si="149"/>
        <v>-136.59462467465241</v>
      </c>
    </row>
    <row r="4828" spans="1:2" x14ac:dyDescent="0.2">
      <c r="A4828" s="57">
        <f t="shared" ca="1" si="148"/>
        <v>239300</v>
      </c>
      <c r="B4828" s="50">
        <f t="shared" ca="1" si="149"/>
        <v>-136.78579970338095</v>
      </c>
    </row>
    <row r="4829" spans="1:2" x14ac:dyDescent="0.2">
      <c r="A4829" s="57">
        <f t="shared" ca="1" si="148"/>
        <v>239350</v>
      </c>
      <c r="B4829" s="50">
        <f t="shared" ca="1" si="149"/>
        <v>-136.97802999550137</v>
      </c>
    </row>
    <row r="4830" spans="1:2" x14ac:dyDescent="0.2">
      <c r="A4830" s="57">
        <f t="shared" ca="1" si="148"/>
        <v>239400</v>
      </c>
      <c r="B4830" s="50">
        <f t="shared" ca="1" si="149"/>
        <v>-137.17132424253188</v>
      </c>
    </row>
    <row r="4831" spans="1:2" x14ac:dyDescent="0.2">
      <c r="A4831" s="57">
        <f t="shared" ca="1" si="148"/>
        <v>239450</v>
      </c>
      <c r="B4831" s="50">
        <f t="shared" ca="1" si="149"/>
        <v>-137.36569126459034</v>
      </c>
    </row>
    <row r="4832" spans="1:2" x14ac:dyDescent="0.2">
      <c r="A4832" s="57">
        <f t="shared" ca="1" si="148"/>
        <v>239500</v>
      </c>
      <c r="B4832" s="50">
        <f t="shared" ca="1" si="149"/>
        <v>-137.56114001278206</v>
      </c>
    </row>
    <row r="4833" spans="1:2" x14ac:dyDescent="0.2">
      <c r="A4833" s="57">
        <f t="shared" ca="1" si="148"/>
        <v>239550</v>
      </c>
      <c r="B4833" s="50">
        <f t="shared" ca="1" si="149"/>
        <v>-137.75767957164743</v>
      </c>
    </row>
    <row r="4834" spans="1:2" x14ac:dyDescent="0.2">
      <c r="A4834" s="57">
        <f t="shared" ca="1" si="148"/>
        <v>239600</v>
      </c>
      <c r="B4834" s="50">
        <f t="shared" ca="1" si="149"/>
        <v>-137.95531916166573</v>
      </c>
    </row>
    <row r="4835" spans="1:2" x14ac:dyDescent="0.2">
      <c r="A4835" s="57">
        <f t="shared" ca="1" si="148"/>
        <v>239650</v>
      </c>
      <c r="B4835" s="50">
        <f t="shared" ca="1" si="149"/>
        <v>-138.15406814182376</v>
      </c>
    </row>
    <row r="4836" spans="1:2" x14ac:dyDescent="0.2">
      <c r="A4836" s="57">
        <f t="shared" ca="1" si="148"/>
        <v>239700</v>
      </c>
      <c r="B4836" s="50">
        <f t="shared" ca="1" si="149"/>
        <v>-138.35393601224348</v>
      </c>
    </row>
    <row r="4837" spans="1:2" x14ac:dyDescent="0.2">
      <c r="A4837" s="57">
        <f t="shared" ca="1" si="148"/>
        <v>239750</v>
      </c>
      <c r="B4837" s="50">
        <f t="shared" ca="1" si="149"/>
        <v>-138.55493241687731</v>
      </c>
    </row>
    <row r="4838" spans="1:2" x14ac:dyDescent="0.2">
      <c r="A4838" s="57">
        <f t="shared" ca="1" si="148"/>
        <v>239800</v>
      </c>
      <c r="B4838" s="50">
        <f t="shared" ca="1" si="149"/>
        <v>-138.75706714626736</v>
      </c>
    </row>
    <row r="4839" spans="1:2" x14ac:dyDescent="0.2">
      <c r="A4839" s="57">
        <f t="shared" ca="1" si="148"/>
        <v>239850</v>
      </c>
      <c r="B4839" s="50">
        <f t="shared" ca="1" si="149"/>
        <v>-138.96035014037483</v>
      </c>
    </row>
    <row r="4840" spans="1:2" x14ac:dyDescent="0.2">
      <c r="A4840" s="57">
        <f t="shared" ca="1" si="148"/>
        <v>239900</v>
      </c>
      <c r="B4840" s="50">
        <f t="shared" ca="1" si="149"/>
        <v>-139.16479149147906</v>
      </c>
    </row>
    <row r="4841" spans="1:2" x14ac:dyDescent="0.2">
      <c r="A4841" s="57">
        <f t="shared" ca="1" si="148"/>
        <v>239950</v>
      </c>
      <c r="B4841" s="50">
        <f t="shared" ca="1" si="149"/>
        <v>-139.37040144714973</v>
      </c>
    </row>
    <row r="4842" spans="1:2" x14ac:dyDescent="0.2">
      <c r="A4842" s="57">
        <f t="shared" ca="1" si="148"/>
        <v>240000</v>
      </c>
      <c r="B4842" s="50">
        <f t="shared" ca="1" si="149"/>
        <v>-139.57719041329221</v>
      </c>
    </row>
    <row r="4843" spans="1:2" x14ac:dyDescent="0.2">
      <c r="A4843" s="57">
        <f t="shared" ref="A4843:A4906" ca="1" si="150">OFFSET(A4843,-1,0)+f_stop/5000</f>
        <v>240050</v>
      </c>
      <c r="B4843" s="50">
        <f t="shared" ref="B4843:B4906" ca="1" si="151">20*LOG(ABS(   (1/f_dec*SIN(f_dec*$A4843/Fm*PI())/SIN($A4843/Fm*PI()))^(order-2) * (1/f_dec2*SIN(f_dec2*$A4843/Fm*PI())/SIN($A4843/Fm*PI())) *  (1/(f_dec*n_avg)*SIN((f_dec*n_avg)*$A4843/Fm*PI())/SIN($A4843/Fm*PI()))    ))</f>
        <v>-139.7851689572723</v>
      </c>
    </row>
    <row r="4844" spans="1:2" x14ac:dyDescent="0.2">
      <c r="A4844" s="57">
        <f t="shared" ca="1" si="150"/>
        <v>240100</v>
      </c>
      <c r="B4844" s="50">
        <f t="shared" ca="1" si="151"/>
        <v>-139.99434781111751</v>
      </c>
    </row>
    <row r="4845" spans="1:2" x14ac:dyDescent="0.2">
      <c r="A4845" s="57">
        <f t="shared" ca="1" si="150"/>
        <v>240150</v>
      </c>
      <c r="B4845" s="50">
        <f t="shared" ca="1" si="151"/>
        <v>-140.20473787480202</v>
      </c>
    </row>
    <row r="4846" spans="1:2" x14ac:dyDescent="0.2">
      <c r="A4846" s="57">
        <f t="shared" ca="1" si="150"/>
        <v>240200</v>
      </c>
      <c r="B4846" s="50">
        <f t="shared" ca="1" si="151"/>
        <v>-140.4163502196146</v>
      </c>
    </row>
    <row r="4847" spans="1:2" x14ac:dyDescent="0.2">
      <c r="A4847" s="57">
        <f t="shared" ca="1" si="150"/>
        <v>240250</v>
      </c>
      <c r="B4847" s="50">
        <f t="shared" ca="1" si="151"/>
        <v>-140.62919609161423</v>
      </c>
    </row>
    <row r="4848" spans="1:2" x14ac:dyDescent="0.2">
      <c r="A4848" s="57">
        <f t="shared" ca="1" si="150"/>
        <v>240300</v>
      </c>
      <c r="B4848" s="50">
        <f t="shared" ca="1" si="151"/>
        <v>-140.84328691517365</v>
      </c>
    </row>
    <row r="4849" spans="1:2" x14ac:dyDescent="0.2">
      <c r="A4849" s="57">
        <f t="shared" ca="1" si="150"/>
        <v>240350</v>
      </c>
      <c r="B4849" s="50">
        <f t="shared" ca="1" si="151"/>
        <v>-141.05863429661625</v>
      </c>
    </row>
    <row r="4850" spans="1:2" x14ac:dyDescent="0.2">
      <c r="A4850" s="57">
        <f t="shared" ca="1" si="150"/>
        <v>240400</v>
      </c>
      <c r="B4850" s="50">
        <f t="shared" ca="1" si="151"/>
        <v>-141.27525002794795</v>
      </c>
    </row>
    <row r="4851" spans="1:2" x14ac:dyDescent="0.2">
      <c r="A4851" s="57">
        <f t="shared" ca="1" si="150"/>
        <v>240450</v>
      </c>
      <c r="B4851" s="50">
        <f t="shared" ca="1" si="151"/>
        <v>-141.4931460906858</v>
      </c>
    </row>
    <row r="4852" spans="1:2" x14ac:dyDescent="0.2">
      <c r="A4852" s="57">
        <f t="shared" ca="1" si="150"/>
        <v>240500</v>
      </c>
      <c r="B4852" s="50">
        <f t="shared" ca="1" si="151"/>
        <v>-141.71233465978878</v>
      </c>
    </row>
    <row r="4853" spans="1:2" x14ac:dyDescent="0.2">
      <c r="A4853" s="57">
        <f t="shared" ca="1" si="150"/>
        <v>240550</v>
      </c>
      <c r="B4853" s="50">
        <f t="shared" ca="1" si="151"/>
        <v>-141.9328281076931</v>
      </c>
    </row>
    <row r="4854" spans="1:2" x14ac:dyDescent="0.2">
      <c r="A4854" s="57">
        <f t="shared" ca="1" si="150"/>
        <v>240600</v>
      </c>
      <c r="B4854" s="50">
        <f t="shared" ca="1" si="151"/>
        <v>-142.15463900845333</v>
      </c>
    </row>
    <row r="4855" spans="1:2" x14ac:dyDescent="0.2">
      <c r="A4855" s="57">
        <f t="shared" ca="1" si="150"/>
        <v>240650</v>
      </c>
      <c r="B4855" s="50">
        <f t="shared" ca="1" si="151"/>
        <v>-142.37778014199608</v>
      </c>
    </row>
    <row r="4856" spans="1:2" x14ac:dyDescent="0.2">
      <c r="A4856" s="57">
        <f t="shared" ca="1" si="150"/>
        <v>240700</v>
      </c>
      <c r="B4856" s="50">
        <f t="shared" ca="1" si="151"/>
        <v>-142.60226449848832</v>
      </c>
    </row>
    <row r="4857" spans="1:2" x14ac:dyDescent="0.2">
      <c r="A4857" s="57">
        <f t="shared" ca="1" si="150"/>
        <v>240750</v>
      </c>
      <c r="B4857" s="50">
        <f t="shared" ca="1" si="151"/>
        <v>-142.82810528282195</v>
      </c>
    </row>
    <row r="4858" spans="1:2" x14ac:dyDescent="0.2">
      <c r="A4858" s="57">
        <f t="shared" ca="1" si="150"/>
        <v>240800</v>
      </c>
      <c r="B4858" s="50">
        <f t="shared" ca="1" si="151"/>
        <v>-143.05531591922329</v>
      </c>
    </row>
    <row r="4859" spans="1:2" x14ac:dyDescent="0.2">
      <c r="A4859" s="57">
        <f t="shared" ca="1" si="150"/>
        <v>240850</v>
      </c>
      <c r="B4859" s="50">
        <f t="shared" ca="1" si="151"/>
        <v>-143.28391005598593</v>
      </c>
    </row>
    <row r="4860" spans="1:2" x14ac:dyDescent="0.2">
      <c r="A4860" s="57">
        <f t="shared" ca="1" si="150"/>
        <v>240900</v>
      </c>
      <c r="B4860" s="50">
        <f t="shared" ca="1" si="151"/>
        <v>-143.51390157033552</v>
      </c>
    </row>
    <row r="4861" spans="1:2" x14ac:dyDescent="0.2">
      <c r="A4861" s="57">
        <f t="shared" ca="1" si="150"/>
        <v>240950</v>
      </c>
      <c r="B4861" s="50">
        <f t="shared" ca="1" si="151"/>
        <v>-143.74530457342834</v>
      </c>
    </row>
    <row r="4862" spans="1:2" x14ac:dyDescent="0.2">
      <c r="A4862" s="57">
        <f t="shared" ca="1" si="150"/>
        <v>241000</v>
      </c>
      <c r="B4862" s="50">
        <f t="shared" ca="1" si="151"/>
        <v>-143.97813341548937</v>
      </c>
    </row>
    <row r="4863" spans="1:2" x14ac:dyDescent="0.2">
      <c r="A4863" s="57">
        <f t="shared" ca="1" si="150"/>
        <v>241050</v>
      </c>
      <c r="B4863" s="50">
        <f t="shared" ca="1" si="151"/>
        <v>-144.21240269109268</v>
      </c>
    </row>
    <row r="4864" spans="1:2" x14ac:dyDescent="0.2">
      <c r="A4864" s="57">
        <f t="shared" ca="1" si="150"/>
        <v>241100</v>
      </c>
      <c r="B4864" s="50">
        <f t="shared" ca="1" si="151"/>
        <v>-144.44812724459231</v>
      </c>
    </row>
    <row r="4865" spans="1:2" x14ac:dyDescent="0.2">
      <c r="A4865" s="57">
        <f t="shared" ca="1" si="150"/>
        <v>241150</v>
      </c>
      <c r="B4865" s="50">
        <f t="shared" ca="1" si="151"/>
        <v>-144.68532217570345</v>
      </c>
    </row>
    <row r="4866" spans="1:2" x14ac:dyDescent="0.2">
      <c r="A4866" s="57">
        <f t="shared" ca="1" si="150"/>
        <v>241200</v>
      </c>
      <c r="B4866" s="50">
        <f t="shared" ca="1" si="151"/>
        <v>-144.92400284524643</v>
      </c>
    </row>
    <row r="4867" spans="1:2" x14ac:dyDescent="0.2">
      <c r="A4867" s="57">
        <f t="shared" ca="1" si="150"/>
        <v>241250</v>
      </c>
      <c r="B4867" s="50">
        <f t="shared" ca="1" si="151"/>
        <v>-145.16418488105049</v>
      </c>
    </row>
    <row r="4868" spans="1:2" x14ac:dyDescent="0.2">
      <c r="A4868" s="57">
        <f t="shared" ca="1" si="150"/>
        <v>241300</v>
      </c>
      <c r="B4868" s="50">
        <f t="shared" ca="1" si="151"/>
        <v>-145.40588418403064</v>
      </c>
    </row>
    <row r="4869" spans="1:2" x14ac:dyDescent="0.2">
      <c r="A4869" s="57">
        <f t="shared" ca="1" si="150"/>
        <v>241350</v>
      </c>
      <c r="B4869" s="50">
        <f t="shared" ca="1" si="151"/>
        <v>-145.64911693443739</v>
      </c>
    </row>
    <row r="4870" spans="1:2" x14ac:dyDescent="0.2">
      <c r="A4870" s="57">
        <f t="shared" ca="1" si="150"/>
        <v>241400</v>
      </c>
      <c r="B4870" s="50">
        <f t="shared" ca="1" si="151"/>
        <v>-145.89389959829006</v>
      </c>
    </row>
    <row r="4871" spans="1:2" x14ac:dyDescent="0.2">
      <c r="A4871" s="57">
        <f t="shared" ca="1" si="150"/>
        <v>241450</v>
      </c>
      <c r="B4871" s="50">
        <f t="shared" ca="1" si="151"/>
        <v>-146.1402489339969</v>
      </c>
    </row>
    <row r="4872" spans="1:2" x14ac:dyDescent="0.2">
      <c r="A4872" s="57">
        <f t="shared" ca="1" si="150"/>
        <v>241500</v>
      </c>
      <c r="B4872" s="50">
        <f t="shared" ca="1" si="151"/>
        <v>-146.38818199917108</v>
      </c>
    </row>
    <row r="4873" spans="1:2" x14ac:dyDescent="0.2">
      <c r="A4873" s="57">
        <f t="shared" ca="1" si="150"/>
        <v>241550</v>
      </c>
      <c r="B4873" s="50">
        <f t="shared" ca="1" si="151"/>
        <v>-146.63771615764585</v>
      </c>
    </row>
    <row r="4874" spans="1:2" x14ac:dyDescent="0.2">
      <c r="A4874" s="57">
        <f t="shared" ca="1" si="150"/>
        <v>241600</v>
      </c>
      <c r="B4874" s="50">
        <f t="shared" ca="1" si="151"/>
        <v>-146.88886908670159</v>
      </c>
    </row>
    <row r="4875" spans="1:2" x14ac:dyDescent="0.2">
      <c r="A4875" s="57">
        <f t="shared" ca="1" si="150"/>
        <v>241650</v>
      </c>
      <c r="B4875" s="50">
        <f t="shared" ca="1" si="151"/>
        <v>-147.14165878450498</v>
      </c>
    </row>
    <row r="4876" spans="1:2" x14ac:dyDescent="0.2">
      <c r="A4876" s="57">
        <f t="shared" ca="1" si="150"/>
        <v>241700</v>
      </c>
      <c r="B4876" s="50">
        <f t="shared" ca="1" si="151"/>
        <v>-147.39610357777673</v>
      </c>
    </row>
    <row r="4877" spans="1:2" x14ac:dyDescent="0.2">
      <c r="A4877" s="57">
        <f t="shared" ca="1" si="150"/>
        <v>241750</v>
      </c>
      <c r="B4877" s="50">
        <f t="shared" ca="1" si="151"/>
        <v>-147.65222212968669</v>
      </c>
    </row>
    <row r="4878" spans="1:2" x14ac:dyDescent="0.2">
      <c r="A4878" s="57">
        <f t="shared" ca="1" si="150"/>
        <v>241800</v>
      </c>
      <c r="B4878" s="50">
        <f t="shared" ca="1" si="151"/>
        <v>-147.91003344799327</v>
      </c>
    </row>
    <row r="4879" spans="1:2" x14ac:dyDescent="0.2">
      <c r="A4879" s="57">
        <f t="shared" ca="1" si="150"/>
        <v>241850</v>
      </c>
      <c r="B4879" s="50">
        <f t="shared" ca="1" si="151"/>
        <v>-148.16955689342919</v>
      </c>
    </row>
    <row r="4880" spans="1:2" x14ac:dyDescent="0.2">
      <c r="A4880" s="57">
        <f t="shared" ca="1" si="150"/>
        <v>241900</v>
      </c>
      <c r="B4880" s="50">
        <f t="shared" ca="1" si="151"/>
        <v>-148.43081218834749</v>
      </c>
    </row>
    <row r="4881" spans="1:2" x14ac:dyDescent="0.2">
      <c r="A4881" s="57">
        <f t="shared" ca="1" si="150"/>
        <v>241950</v>
      </c>
      <c r="B4881" s="50">
        <f t="shared" ca="1" si="151"/>
        <v>-148.69381942563493</v>
      </c>
    </row>
    <row r="4882" spans="1:2" x14ac:dyDescent="0.2">
      <c r="A4882" s="57">
        <f t="shared" ca="1" si="150"/>
        <v>242000</v>
      </c>
      <c r="B4882" s="50">
        <f t="shared" ca="1" si="151"/>
        <v>-148.95859907790435</v>
      </c>
    </row>
    <row r="4883" spans="1:2" x14ac:dyDescent="0.2">
      <c r="A4883" s="57">
        <f t="shared" ca="1" si="150"/>
        <v>242050</v>
      </c>
      <c r="B4883" s="50">
        <f t="shared" ca="1" si="151"/>
        <v>-149.22517200697354</v>
      </c>
    </row>
    <row r="4884" spans="1:2" x14ac:dyDescent="0.2">
      <c r="A4884" s="57">
        <f t="shared" ca="1" si="150"/>
        <v>242100</v>
      </c>
      <c r="B4884" s="50">
        <f t="shared" ca="1" si="151"/>
        <v>-149.49355947364649</v>
      </c>
    </row>
    <row r="4885" spans="1:2" x14ac:dyDescent="0.2">
      <c r="A4885" s="57">
        <f t="shared" ca="1" si="150"/>
        <v>242150</v>
      </c>
      <c r="B4885" s="50">
        <f t="shared" ca="1" si="151"/>
        <v>-149.76378314780175</v>
      </c>
    </row>
    <row r="4886" spans="1:2" x14ac:dyDescent="0.2">
      <c r="A4886" s="57">
        <f t="shared" ca="1" si="150"/>
        <v>242200</v>
      </c>
      <c r="B4886" s="50">
        <f t="shared" ca="1" si="151"/>
        <v>-150.03586511880846</v>
      </c>
    </row>
    <row r="4887" spans="1:2" x14ac:dyDescent="0.2">
      <c r="A4887" s="57">
        <f t="shared" ca="1" si="150"/>
        <v>242250</v>
      </c>
      <c r="B4887" s="50">
        <f t="shared" ca="1" si="151"/>
        <v>-150.30982790627246</v>
      </c>
    </row>
    <row r="4888" spans="1:2" x14ac:dyDescent="0.2">
      <c r="A4888" s="57">
        <f t="shared" ca="1" si="150"/>
        <v>242300</v>
      </c>
      <c r="B4888" s="50">
        <f t="shared" ca="1" si="151"/>
        <v>-150.58569447113487</v>
      </c>
    </row>
    <row r="4889" spans="1:2" x14ac:dyDescent="0.2">
      <c r="A4889" s="57">
        <f t="shared" ca="1" si="150"/>
        <v>242350</v>
      </c>
      <c r="B4889" s="50">
        <f t="shared" ca="1" si="151"/>
        <v>-150.86348822712935</v>
      </c>
    </row>
    <row r="4890" spans="1:2" x14ac:dyDescent="0.2">
      <c r="A4890" s="57">
        <f t="shared" ca="1" si="150"/>
        <v>242400</v>
      </c>
      <c r="B4890" s="50">
        <f t="shared" ca="1" si="151"/>
        <v>-151.14323305261766</v>
      </c>
    </row>
    <row r="4891" spans="1:2" x14ac:dyDescent="0.2">
      <c r="A4891" s="57">
        <f t="shared" ca="1" si="150"/>
        <v>242450</v>
      </c>
      <c r="B4891" s="50">
        <f t="shared" ca="1" si="151"/>
        <v>-151.4249533028148</v>
      </c>
    </row>
    <row r="4892" spans="1:2" x14ac:dyDescent="0.2">
      <c r="A4892" s="57">
        <f t="shared" ca="1" si="150"/>
        <v>242500</v>
      </c>
      <c r="B4892" s="50">
        <f t="shared" ca="1" si="151"/>
        <v>-151.70867382242224</v>
      </c>
    </row>
    <row r="4893" spans="1:2" x14ac:dyDescent="0.2">
      <c r="A4893" s="57">
        <f t="shared" ca="1" si="150"/>
        <v>242550</v>
      </c>
      <c r="B4893" s="50">
        <f t="shared" ca="1" si="151"/>
        <v>-151.99441995868145</v>
      </c>
    </row>
    <row r="4894" spans="1:2" x14ac:dyDescent="0.2">
      <c r="A4894" s="57">
        <f t="shared" ca="1" si="150"/>
        <v>242600</v>
      </c>
      <c r="B4894" s="50">
        <f t="shared" ca="1" si="151"/>
        <v>-152.28221757487074</v>
      </c>
    </row>
    <row r="4895" spans="1:2" x14ac:dyDescent="0.2">
      <c r="A4895" s="57">
        <f t="shared" ca="1" si="150"/>
        <v>242650</v>
      </c>
      <c r="B4895" s="50">
        <f t="shared" ca="1" si="151"/>
        <v>-152.57209306425659</v>
      </c>
    </row>
    <row r="4896" spans="1:2" x14ac:dyDescent="0.2">
      <c r="A4896" s="57">
        <f t="shared" ca="1" si="150"/>
        <v>242700</v>
      </c>
      <c r="B4896" s="50">
        <f t="shared" ca="1" si="151"/>
        <v>-152.8640733645239</v>
      </c>
    </row>
    <row r="4897" spans="1:2" x14ac:dyDescent="0.2">
      <c r="A4897" s="57">
        <f t="shared" ca="1" si="150"/>
        <v>242750</v>
      </c>
      <c r="B4897" s="50">
        <f t="shared" ca="1" si="151"/>
        <v>-153.15818597270157</v>
      </c>
    </row>
    <row r="4898" spans="1:2" x14ac:dyDescent="0.2">
      <c r="A4898" s="57">
        <f t="shared" ca="1" si="150"/>
        <v>242800</v>
      </c>
      <c r="B4898" s="50">
        <f t="shared" ca="1" si="151"/>
        <v>-153.45445896060559</v>
      </c>
    </row>
    <row r="4899" spans="1:2" x14ac:dyDescent="0.2">
      <c r="A4899" s="57">
        <f t="shared" ca="1" si="150"/>
        <v>242850</v>
      </c>
      <c r="B4899" s="50">
        <f t="shared" ca="1" si="151"/>
        <v>-153.75292099081884</v>
      </c>
    </row>
    <row r="4900" spans="1:2" x14ac:dyDescent="0.2">
      <c r="A4900" s="57">
        <f t="shared" ca="1" si="150"/>
        <v>242900</v>
      </c>
      <c r="B4900" s="50">
        <f t="shared" ca="1" si="151"/>
        <v>-154.05360133323387</v>
      </c>
    </row>
    <row r="4901" spans="1:2" x14ac:dyDescent="0.2">
      <c r="A4901" s="57">
        <f t="shared" ca="1" si="150"/>
        <v>242950</v>
      </c>
      <c r="B4901" s="50">
        <f t="shared" ca="1" si="151"/>
        <v>-154.3565298821805</v>
      </c>
    </row>
    <row r="4902" spans="1:2" x14ac:dyDescent="0.2">
      <c r="A4902" s="57">
        <f t="shared" ca="1" si="150"/>
        <v>243000</v>
      </c>
      <c r="B4902" s="50">
        <f t="shared" ca="1" si="151"/>
        <v>-154.66173717416135</v>
      </c>
    </row>
    <row r="4903" spans="1:2" x14ac:dyDescent="0.2">
      <c r="A4903" s="57">
        <f t="shared" ca="1" si="150"/>
        <v>243050</v>
      </c>
      <c r="B4903" s="50">
        <f t="shared" ca="1" si="151"/>
        <v>-154.9692544062255</v>
      </c>
    </row>
    <row r="4904" spans="1:2" x14ac:dyDescent="0.2">
      <c r="A4904" s="57">
        <f t="shared" ca="1" si="150"/>
        <v>243100</v>
      </c>
      <c r="B4904" s="50">
        <f t="shared" ca="1" si="151"/>
        <v>-155.27911345500567</v>
      </c>
    </row>
    <row r="4905" spans="1:2" x14ac:dyDescent="0.2">
      <c r="A4905" s="57">
        <f t="shared" ca="1" si="150"/>
        <v>243150</v>
      </c>
      <c r="B4905" s="50">
        <f t="shared" ca="1" si="151"/>
        <v>-155.59134689644614</v>
      </c>
    </row>
    <row r="4906" spans="1:2" x14ac:dyDescent="0.2">
      <c r="A4906" s="57">
        <f t="shared" ca="1" si="150"/>
        <v>243200</v>
      </c>
      <c r="B4906" s="50">
        <f t="shared" ca="1" si="151"/>
        <v>-155.90598802625561</v>
      </c>
    </row>
    <row r="4907" spans="1:2" x14ac:dyDescent="0.2">
      <c r="A4907" s="57">
        <f t="shared" ref="A4907:A4970" ca="1" si="152">OFFSET(A4907,-1,0)+f_stop/5000</f>
        <v>243250</v>
      </c>
      <c r="B4907" s="50">
        <f t="shared" ref="B4907:B4970" ca="1" si="153">20*LOG(ABS(   (1/f_dec*SIN(f_dec*$A4907/Fm*PI())/SIN($A4907/Fm*PI()))^(order-2) * (1/f_dec2*SIN(f_dec2*$A4907/Fm*PI())/SIN($A4907/Fm*PI())) *  (1/(f_dec*n_avg)*SIN((f_dec*n_avg)*$A4907/Fm*PI())/SIN($A4907/Fm*PI()))    ))</f>
        <v>-156.22307088111526</v>
      </c>
    </row>
    <row r="4908" spans="1:2" x14ac:dyDescent="0.2">
      <c r="A4908" s="57">
        <f t="shared" ca="1" si="152"/>
        <v>243300</v>
      </c>
      <c r="B4908" s="50">
        <f t="shared" ca="1" si="153"/>
        <v>-156.54263026067309</v>
      </c>
    </row>
    <row r="4909" spans="1:2" x14ac:dyDescent="0.2">
      <c r="A4909" s="57">
        <f t="shared" ca="1" si="152"/>
        <v>243350</v>
      </c>
      <c r="B4909" s="50">
        <f t="shared" ca="1" si="153"/>
        <v>-156.86470175036618</v>
      </c>
    </row>
    <row r="4910" spans="1:2" x14ac:dyDescent="0.2">
      <c r="A4910" s="57">
        <f t="shared" ca="1" si="152"/>
        <v>243400</v>
      </c>
      <c r="B4910" s="50">
        <f t="shared" ca="1" si="153"/>
        <v>-157.18932174509982</v>
      </c>
    </row>
    <row r="4911" spans="1:2" x14ac:dyDescent="0.2">
      <c r="A4911" s="57">
        <f t="shared" ca="1" si="152"/>
        <v>243450</v>
      </c>
      <c r="B4911" s="50">
        <f t="shared" ca="1" si="153"/>
        <v>-157.51652747383298</v>
      </c>
    </row>
    <row r="4912" spans="1:2" x14ac:dyDescent="0.2">
      <c r="A4912" s="57">
        <f t="shared" ca="1" si="152"/>
        <v>243500</v>
      </c>
      <c r="B4912" s="50">
        <f t="shared" ca="1" si="153"/>
        <v>-157.84635702510047</v>
      </c>
    </row>
    <row r="4913" spans="1:2" x14ac:dyDescent="0.2">
      <c r="A4913" s="57">
        <f t="shared" ca="1" si="152"/>
        <v>243550</v>
      </c>
      <c r="B4913" s="50">
        <f t="shared" ca="1" si="153"/>
        <v>-158.17884937352551</v>
      </c>
    </row>
    <row r="4914" spans="1:2" x14ac:dyDescent="0.2">
      <c r="A4914" s="57">
        <f t="shared" ca="1" si="152"/>
        <v>243600</v>
      </c>
      <c r="B4914" s="50">
        <f t="shared" ca="1" si="153"/>
        <v>-158.51404440736073</v>
      </c>
    </row>
    <row r="4915" spans="1:2" x14ac:dyDescent="0.2">
      <c r="A4915" s="57">
        <f t="shared" ca="1" si="152"/>
        <v>243650</v>
      </c>
      <c r="B4915" s="50">
        <f t="shared" ca="1" si="153"/>
        <v>-158.85198295711177</v>
      </c>
    </row>
    <row r="4916" spans="1:2" x14ac:dyDescent="0.2">
      <c r="A4916" s="57">
        <f t="shared" ca="1" si="152"/>
        <v>243700</v>
      </c>
      <c r="B4916" s="50">
        <f t="shared" ca="1" si="153"/>
        <v>-159.19270682529179</v>
      </c>
    </row>
    <row r="4917" spans="1:2" x14ac:dyDescent="0.2">
      <c r="A4917" s="57">
        <f t="shared" ca="1" si="152"/>
        <v>243750</v>
      </c>
      <c r="B4917" s="50">
        <f t="shared" ca="1" si="153"/>
        <v>-159.53625881736264</v>
      </c>
    </row>
    <row r="4918" spans="1:2" x14ac:dyDescent="0.2">
      <c r="A4918" s="57">
        <f t="shared" ca="1" si="152"/>
        <v>243800</v>
      </c>
      <c r="B4918" s="50">
        <f t="shared" ca="1" si="153"/>
        <v>-159.88268277391666</v>
      </c>
    </row>
    <row r="4919" spans="1:2" x14ac:dyDescent="0.2">
      <c r="A4919" s="57">
        <f t="shared" ca="1" si="152"/>
        <v>243850</v>
      </c>
      <c r="B4919" s="50">
        <f t="shared" ca="1" si="153"/>
        <v>-160.23202360416548</v>
      </c>
    </row>
    <row r="4920" spans="1:2" x14ac:dyDescent="0.2">
      <c r="A4920" s="57">
        <f t="shared" ca="1" si="152"/>
        <v>243900</v>
      </c>
      <c r="B4920" s="50">
        <f t="shared" ca="1" si="153"/>
        <v>-160.58432732079112</v>
      </c>
    </row>
    <row r="4921" spans="1:2" x14ac:dyDescent="0.2">
      <c r="A4921" s="57">
        <f t="shared" ca="1" si="152"/>
        <v>243950</v>
      </c>
      <c r="B4921" s="50">
        <f t="shared" ca="1" si="153"/>
        <v>-160.93964107623799</v>
      </c>
    </row>
    <row r="4922" spans="1:2" x14ac:dyDescent="0.2">
      <c r="A4922" s="57">
        <f t="shared" ca="1" si="152"/>
        <v>244000</v>
      </c>
      <c r="B4922" s="50">
        <f t="shared" ca="1" si="153"/>
        <v>-161.2980132005043</v>
      </c>
    </row>
    <row r="4923" spans="1:2" x14ac:dyDescent="0.2">
      <c r="A4923" s="57">
        <f t="shared" ca="1" si="152"/>
        <v>244050</v>
      </c>
      <c r="B4923" s="50">
        <f t="shared" ca="1" si="153"/>
        <v>-161.65949324052119</v>
      </c>
    </row>
    <row r="4924" spans="1:2" x14ac:dyDescent="0.2">
      <c r="A4924" s="57">
        <f t="shared" ca="1" si="152"/>
        <v>244100</v>
      </c>
      <c r="B4924" s="50">
        <f t="shared" ca="1" si="153"/>
        <v>-162.02413200118869</v>
      </c>
    </row>
    <row r="4925" spans="1:2" x14ac:dyDescent="0.2">
      <c r="A4925" s="57">
        <f t="shared" ca="1" si="152"/>
        <v>244150</v>
      </c>
      <c r="B4925" s="50">
        <f t="shared" ca="1" si="153"/>
        <v>-162.39198158816211</v>
      </c>
    </row>
    <row r="4926" spans="1:2" x14ac:dyDescent="0.2">
      <c r="A4926" s="57">
        <f t="shared" ca="1" si="152"/>
        <v>244200</v>
      </c>
      <c r="B4926" s="50">
        <f t="shared" ca="1" si="153"/>
        <v>-162.76309545247261</v>
      </c>
    </row>
    <row r="4927" spans="1:2" x14ac:dyDescent="0.2">
      <c r="A4927" s="57">
        <f t="shared" ca="1" si="152"/>
        <v>244250</v>
      </c>
      <c r="B4927" s="50">
        <f t="shared" ca="1" si="153"/>
        <v>-163.13752843708212</v>
      </c>
    </row>
    <row r="4928" spans="1:2" x14ac:dyDescent="0.2">
      <c r="A4928" s="57">
        <f t="shared" ca="1" si="152"/>
        <v>244300</v>
      </c>
      <c r="B4928" s="50">
        <f t="shared" ca="1" si="153"/>
        <v>-163.51533682546818</v>
      </c>
    </row>
    <row r="4929" spans="1:2" x14ac:dyDescent="0.2">
      <c r="A4929" s="57">
        <f t="shared" ca="1" si="152"/>
        <v>244350</v>
      </c>
      <c r="B4929" s="50">
        <f t="shared" ca="1" si="153"/>
        <v>-163.89657839235409</v>
      </c>
    </row>
    <row r="4930" spans="1:2" x14ac:dyDescent="0.2">
      <c r="A4930" s="57">
        <f t="shared" ca="1" si="152"/>
        <v>244400</v>
      </c>
      <c r="B4930" s="50">
        <f t="shared" ca="1" si="153"/>
        <v>-164.28131245668808</v>
      </c>
    </row>
    <row r="4931" spans="1:2" x14ac:dyDescent="0.2">
      <c r="A4931" s="57">
        <f t="shared" ca="1" si="152"/>
        <v>244450</v>
      </c>
      <c r="B4931" s="50">
        <f t="shared" ca="1" si="153"/>
        <v>-164.66959993700615</v>
      </c>
    </row>
    <row r="4932" spans="1:2" x14ac:dyDescent="0.2">
      <c r="A4932" s="57">
        <f t="shared" ca="1" si="152"/>
        <v>244500</v>
      </c>
      <c r="B4932" s="50">
        <f t="shared" ca="1" si="153"/>
        <v>-165.06150340929287</v>
      </c>
    </row>
    <row r="4933" spans="1:2" x14ac:dyDescent="0.2">
      <c r="A4933" s="57">
        <f t="shared" ca="1" si="152"/>
        <v>244550</v>
      </c>
      <c r="B4933" s="50">
        <f t="shared" ca="1" si="153"/>
        <v>-165.45708716749067</v>
      </c>
    </row>
    <row r="4934" spans="1:2" x14ac:dyDescent="0.2">
      <c r="A4934" s="57">
        <f t="shared" ca="1" si="152"/>
        <v>244600</v>
      </c>
      <c r="B4934" s="50">
        <f t="shared" ca="1" si="153"/>
        <v>-165.85641728679337</v>
      </c>
    </row>
    <row r="4935" spans="1:2" x14ac:dyDescent="0.2">
      <c r="A4935" s="57">
        <f t="shared" ca="1" si="152"/>
        <v>244650</v>
      </c>
      <c r="B4935" s="50">
        <f t="shared" ca="1" si="153"/>
        <v>-166.25956168988733</v>
      </c>
    </row>
    <row r="4936" spans="1:2" x14ac:dyDescent="0.2">
      <c r="A4936" s="57">
        <f t="shared" ca="1" si="152"/>
        <v>244700</v>
      </c>
      <c r="B4936" s="50">
        <f t="shared" ca="1" si="153"/>
        <v>-166.66659021630085</v>
      </c>
    </row>
    <row r="4937" spans="1:2" x14ac:dyDescent="0.2">
      <c r="A4937" s="57">
        <f t="shared" ca="1" si="152"/>
        <v>244750</v>
      </c>
      <c r="B4937" s="50">
        <f t="shared" ca="1" si="153"/>
        <v>-167.0775746950429</v>
      </c>
    </row>
    <row r="4938" spans="1:2" x14ac:dyDescent="0.2">
      <c r="A4938" s="57">
        <f t="shared" ca="1" si="152"/>
        <v>244800</v>
      </c>
      <c r="B4938" s="50">
        <f t="shared" ca="1" si="153"/>
        <v>-167.49258902071438</v>
      </c>
    </row>
    <row r="4939" spans="1:2" x14ac:dyDescent="0.2">
      <c r="A4939" s="57">
        <f t="shared" ca="1" si="152"/>
        <v>244850</v>
      </c>
      <c r="B4939" s="50">
        <f t="shared" ca="1" si="153"/>
        <v>-167.91170923330097</v>
      </c>
    </row>
    <row r="4940" spans="1:2" x14ac:dyDescent="0.2">
      <c r="A4940" s="57">
        <f t="shared" ca="1" si="152"/>
        <v>244900</v>
      </c>
      <c r="B4940" s="50">
        <f t="shared" ca="1" si="153"/>
        <v>-168.33501360185451</v>
      </c>
    </row>
    <row r="4941" spans="1:2" x14ac:dyDescent="0.2">
      <c r="A4941" s="57">
        <f t="shared" ca="1" si="152"/>
        <v>244950</v>
      </c>
      <c r="B4941" s="50">
        <f t="shared" ca="1" si="153"/>
        <v>-168.76258271230054</v>
      </c>
    </row>
    <row r="4942" spans="1:2" x14ac:dyDescent="0.2">
      <c r="A4942" s="57">
        <f t="shared" ca="1" si="152"/>
        <v>245000</v>
      </c>
      <c r="B4942" s="50">
        <f t="shared" ca="1" si="153"/>
        <v>-169.19449955961272</v>
      </c>
    </row>
    <row r="4943" spans="1:2" x14ac:dyDescent="0.2">
      <c r="A4943" s="57">
        <f t="shared" ca="1" si="152"/>
        <v>245050</v>
      </c>
      <c r="B4943" s="50">
        <f t="shared" ca="1" si="153"/>
        <v>-169.63084964462166</v>
      </c>
    </row>
    <row r="4944" spans="1:2" x14ac:dyDescent="0.2">
      <c r="A4944" s="57">
        <f t="shared" ca="1" si="152"/>
        <v>245100</v>
      </c>
      <c r="B4944" s="50">
        <f t="shared" ca="1" si="153"/>
        <v>-170.0717210757353</v>
      </c>
    </row>
    <row r="4945" spans="1:2" x14ac:dyDescent="0.2">
      <c r="A4945" s="57">
        <f t="shared" ca="1" si="152"/>
        <v>245150</v>
      </c>
      <c r="B4945" s="50">
        <f t="shared" ca="1" si="153"/>
        <v>-170.51720467587921</v>
      </c>
    </row>
    <row r="4946" spans="1:2" x14ac:dyDescent="0.2">
      <c r="A4946" s="57">
        <f t="shared" ca="1" si="152"/>
        <v>245200</v>
      </c>
      <c r="B4946" s="50">
        <f t="shared" ca="1" si="153"/>
        <v>-170.96739409497798</v>
      </c>
    </row>
    <row r="4947" spans="1:2" x14ac:dyDescent="0.2">
      <c r="A4947" s="57">
        <f t="shared" ca="1" si="152"/>
        <v>245250</v>
      </c>
      <c r="B4947" s="50">
        <f t="shared" ca="1" si="153"/>
        <v>-171.42238592832405</v>
      </c>
    </row>
    <row r="4948" spans="1:2" x14ac:dyDescent="0.2">
      <c r="A4948" s="57">
        <f t="shared" ca="1" si="152"/>
        <v>245300</v>
      </c>
      <c r="B4948" s="50">
        <f t="shared" ca="1" si="153"/>
        <v>-171.88227984121241</v>
      </c>
    </row>
    <row r="4949" spans="1:2" x14ac:dyDescent="0.2">
      <c r="A4949" s="57">
        <f t="shared" ca="1" si="152"/>
        <v>245350</v>
      </c>
      <c r="B4949" s="50">
        <f t="shared" ca="1" si="153"/>
        <v>-172.3471787002411</v>
      </c>
    </row>
    <row r="4950" spans="1:2" x14ac:dyDescent="0.2">
      <c r="A4950" s="57">
        <f t="shared" ca="1" si="152"/>
        <v>245400</v>
      </c>
      <c r="B4950" s="50">
        <f t="shared" ca="1" si="153"/>
        <v>-172.81718871170685</v>
      </c>
    </row>
    <row r="4951" spans="1:2" x14ac:dyDescent="0.2">
      <c r="A4951" s="57">
        <f t="shared" ca="1" si="152"/>
        <v>245450</v>
      </c>
      <c r="B4951" s="50">
        <f t="shared" ca="1" si="153"/>
        <v>-173.29241956756681</v>
      </c>
    </row>
    <row r="4952" spans="1:2" x14ac:dyDescent="0.2">
      <c r="A4952" s="57">
        <f t="shared" ca="1" si="152"/>
        <v>245500</v>
      </c>
      <c r="B4952" s="50">
        <f t="shared" ca="1" si="153"/>
        <v>-173.77298459946553</v>
      </c>
    </row>
    <row r="4953" spans="1:2" x14ac:dyDescent="0.2">
      <c r="A4953" s="57">
        <f t="shared" ca="1" si="152"/>
        <v>245550</v>
      </c>
      <c r="B4953" s="50">
        <f t="shared" ca="1" si="153"/>
        <v>-174.25900094136364</v>
      </c>
    </row>
    <row r="4954" spans="1:2" x14ac:dyDescent="0.2">
      <c r="A4954" s="57">
        <f t="shared" ca="1" si="152"/>
        <v>245600</v>
      </c>
      <c r="B4954" s="50">
        <f t="shared" ca="1" si="153"/>
        <v>-174.7505897013616</v>
      </c>
    </row>
    <row r="4955" spans="1:2" x14ac:dyDescent="0.2">
      <c r="A4955" s="57">
        <f t="shared" ca="1" si="152"/>
        <v>245650</v>
      </c>
      <c r="B4955" s="50">
        <f t="shared" ca="1" si="153"/>
        <v>-175.24787614333519</v>
      </c>
    </row>
    <row r="4956" spans="1:2" x14ac:dyDescent="0.2">
      <c r="A4956" s="57">
        <f t="shared" ca="1" si="152"/>
        <v>245700</v>
      </c>
      <c r="B4956" s="50">
        <f t="shared" ca="1" si="153"/>
        <v>-175.75098987908007</v>
      </c>
    </row>
    <row r="4957" spans="1:2" x14ac:dyDescent="0.2">
      <c r="A4957" s="57">
        <f t="shared" ca="1" si="152"/>
        <v>245750</v>
      </c>
      <c r="B4957" s="50">
        <f t="shared" ca="1" si="153"/>
        <v>-176.26006507168495</v>
      </c>
    </row>
    <row r="4958" spans="1:2" x14ac:dyDescent="0.2">
      <c r="A4958" s="57">
        <f t="shared" ca="1" si="152"/>
        <v>245800</v>
      </c>
      <c r="B4958" s="50">
        <f t="shared" ca="1" si="153"/>
        <v>-176.77524065094727</v>
      </c>
    </row>
    <row r="4959" spans="1:2" x14ac:dyDescent="0.2">
      <c r="A4959" s="57">
        <f t="shared" ca="1" si="152"/>
        <v>245850</v>
      </c>
      <c r="B4959" s="50">
        <f t="shared" ca="1" si="153"/>
        <v>-177.29666054168317</v>
      </c>
    </row>
    <row r="4960" spans="1:2" x14ac:dyDescent="0.2">
      <c r="A4960" s="57">
        <f t="shared" ca="1" si="152"/>
        <v>245900</v>
      </c>
      <c r="B4960" s="50">
        <f t="shared" ca="1" si="153"/>
        <v>-177.82447390587998</v>
      </c>
    </row>
    <row r="4961" spans="1:2" x14ac:dyDescent="0.2">
      <c r="A4961" s="57">
        <f t="shared" ca="1" si="152"/>
        <v>245950</v>
      </c>
      <c r="B4961" s="50">
        <f t="shared" ca="1" si="153"/>
        <v>-178.35883539970348</v>
      </c>
    </row>
    <row r="4962" spans="1:2" x14ac:dyDescent="0.2">
      <c r="A4962" s="57">
        <f t="shared" ca="1" si="152"/>
        <v>246000</v>
      </c>
      <c r="B4962" s="50">
        <f t="shared" ca="1" si="153"/>
        <v>-178.89990544647236</v>
      </c>
    </row>
    <row r="4963" spans="1:2" x14ac:dyDescent="0.2">
      <c r="A4963" s="57">
        <f t="shared" ca="1" si="152"/>
        <v>246050</v>
      </c>
      <c r="B4963" s="50">
        <f t="shared" ca="1" si="153"/>
        <v>-179.44785052679816</v>
      </c>
    </row>
    <row r="4964" spans="1:2" x14ac:dyDescent="0.2">
      <c r="A4964" s="57">
        <f t="shared" ca="1" si="152"/>
        <v>246100</v>
      </c>
      <c r="B4964" s="50">
        <f t="shared" ca="1" si="153"/>
        <v>-180.00284348721328</v>
      </c>
    </row>
    <row r="4965" spans="1:2" x14ac:dyDescent="0.2">
      <c r="A4965" s="57">
        <f t="shared" ca="1" si="152"/>
        <v>246150</v>
      </c>
      <c r="B4965" s="50">
        <f t="shared" ca="1" si="153"/>
        <v>-180.56506386870427</v>
      </c>
    </row>
    <row r="4966" spans="1:2" x14ac:dyDescent="0.2">
      <c r="A4966" s="57">
        <f t="shared" ca="1" si="152"/>
        <v>246200</v>
      </c>
      <c r="B4966" s="50">
        <f t="shared" ca="1" si="153"/>
        <v>-181.13469825672996</v>
      </c>
    </row>
    <row r="4967" spans="1:2" x14ac:dyDescent="0.2">
      <c r="A4967" s="57">
        <f t="shared" ca="1" si="152"/>
        <v>246250</v>
      </c>
      <c r="B4967" s="50">
        <f t="shared" ca="1" si="153"/>
        <v>-181.71194065441176</v>
      </c>
    </row>
    <row r="4968" spans="1:2" x14ac:dyDescent="0.2">
      <c r="A4968" s="57">
        <f t="shared" ca="1" si="152"/>
        <v>246300</v>
      </c>
      <c r="B4968" s="50">
        <f t="shared" ca="1" si="153"/>
        <v>-182.29699288078103</v>
      </c>
    </row>
    <row r="4969" spans="1:2" x14ac:dyDescent="0.2">
      <c r="A4969" s="57">
        <f t="shared" ca="1" si="152"/>
        <v>246350</v>
      </c>
      <c r="B4969" s="50">
        <f t="shared" ca="1" si="153"/>
        <v>-182.89006499611395</v>
      </c>
    </row>
    <row r="4970" spans="1:2" x14ac:dyDescent="0.2">
      <c r="A4970" s="57">
        <f t="shared" ca="1" si="152"/>
        <v>246400</v>
      </c>
      <c r="B4970" s="50">
        <f t="shared" ca="1" si="153"/>
        <v>-183.49137575660814</v>
      </c>
    </row>
    <row r="4971" spans="1:2" x14ac:dyDescent="0.2">
      <c r="A4971" s="57">
        <f t="shared" ref="A4971:A5034" ca="1" si="154">OFFSET(A4971,-1,0)+f_stop/5000</f>
        <v>246450</v>
      </c>
      <c r="B4971" s="50">
        <f t="shared" ref="B4971:B5034" ca="1" si="155">20*LOG(ABS(   (1/f_dec*SIN(f_dec*$A4971/Fm*PI())/SIN($A4971/Fm*PI()))^(order-2) * (1/f_dec2*SIN(f_dec2*$A4971/Fm*PI())/SIN($A4971/Fm*PI())) *  (1/(f_dec*n_avg)*SIN((f_dec*n_avg)*$A4971/Fm*PI())/SIN($A4971/Fm*PI()))    ))</f>
        <v>-184.10115310085456</v>
      </c>
    </row>
    <row r="4972" spans="1:2" x14ac:dyDescent="0.2">
      <c r="A4972" s="57">
        <f t="shared" ca="1" si="154"/>
        <v>246500</v>
      </c>
      <c r="B4972" s="50">
        <f t="shared" ca="1" si="155"/>
        <v>-184.71963467081818</v>
      </c>
    </row>
    <row r="4973" spans="1:2" x14ac:dyDescent="0.2">
      <c r="A4973" s="57">
        <f t="shared" ca="1" si="154"/>
        <v>246550</v>
      </c>
      <c r="B4973" s="50">
        <f t="shared" ca="1" si="155"/>
        <v>-185.34706837029748</v>
      </c>
    </row>
    <row r="4974" spans="1:2" x14ac:dyDescent="0.2">
      <c r="A4974" s="57">
        <f t="shared" ca="1" si="154"/>
        <v>246600</v>
      </c>
      <c r="B4974" s="50">
        <f t="shared" ca="1" si="155"/>
        <v>-185.98371296415979</v>
      </c>
    </row>
    <row r="4975" spans="1:2" x14ac:dyDescent="0.2">
      <c r="A4975" s="57">
        <f t="shared" ca="1" si="154"/>
        <v>246650</v>
      </c>
      <c r="B4975" s="50">
        <f t="shared" ca="1" si="155"/>
        <v>-186.62983872195929</v>
      </c>
    </row>
    <row r="4976" spans="1:2" x14ac:dyDescent="0.2">
      <c r="A4976" s="57">
        <f t="shared" ca="1" si="154"/>
        <v>246700</v>
      </c>
      <c r="B4976" s="50">
        <f t="shared" ca="1" si="155"/>
        <v>-187.28572810996525</v>
      </c>
    </row>
    <row r="4977" spans="1:2" x14ac:dyDescent="0.2">
      <c r="A4977" s="57">
        <f t="shared" ca="1" si="154"/>
        <v>246750</v>
      </c>
      <c r="B4977" s="50">
        <f t="shared" ca="1" si="155"/>
        <v>-187.95167653601055</v>
      </c>
    </row>
    <row r="4978" spans="1:2" x14ac:dyDescent="0.2">
      <c r="A4978" s="57">
        <f t="shared" ca="1" si="154"/>
        <v>246800</v>
      </c>
      <c r="B4978" s="50">
        <f t="shared" ca="1" si="155"/>
        <v>-188.62799315209759</v>
      </c>
    </row>
    <row r="4979" spans="1:2" x14ac:dyDescent="0.2">
      <c r="A4979" s="57">
        <f t="shared" ca="1" si="154"/>
        <v>246850</v>
      </c>
      <c r="B4979" s="50">
        <f t="shared" ca="1" si="155"/>
        <v>-189.31500172020139</v>
      </c>
    </row>
    <row r="4980" spans="1:2" x14ac:dyDescent="0.2">
      <c r="A4980" s="57">
        <f t="shared" ca="1" si="154"/>
        <v>246900</v>
      </c>
      <c r="B4980" s="50">
        <f t="shared" ca="1" si="155"/>
        <v>-190.01304154735109</v>
      </c>
    </row>
    <row r="4981" spans="1:2" x14ac:dyDescent="0.2">
      <c r="A4981" s="57">
        <f t="shared" ca="1" si="154"/>
        <v>246950</v>
      </c>
      <c r="B4981" s="50">
        <f t="shared" ca="1" si="155"/>
        <v>-190.72246849674147</v>
      </c>
    </row>
    <row r="4982" spans="1:2" x14ac:dyDescent="0.2">
      <c r="A4982" s="57">
        <f t="shared" ca="1" si="154"/>
        <v>247000</v>
      </c>
      <c r="B4982" s="50">
        <f t="shared" ca="1" si="155"/>
        <v>-191.44365608242137</v>
      </c>
    </row>
    <row r="4983" spans="1:2" x14ac:dyDescent="0.2">
      <c r="A4983" s="57">
        <f t="shared" ca="1" si="154"/>
        <v>247050</v>
      </c>
      <c r="B4983" s="50">
        <f t="shared" ca="1" si="155"/>
        <v>-192.17699665598005</v>
      </c>
    </row>
    <row r="4984" spans="1:2" x14ac:dyDescent="0.2">
      <c r="A4984" s="57">
        <f t="shared" ca="1" si="154"/>
        <v>247100</v>
      </c>
      <c r="B4984" s="50">
        <f t="shared" ca="1" si="155"/>
        <v>-192.92290269468197</v>
      </c>
    </row>
    <row r="4985" spans="1:2" x14ac:dyDescent="0.2">
      <c r="A4985" s="57">
        <f t="shared" ca="1" si="154"/>
        <v>247150</v>
      </c>
      <c r="B4985" s="50">
        <f t="shared" ca="1" si="155"/>
        <v>-193.68180820162169</v>
      </c>
    </row>
    <row r="4986" spans="1:2" x14ac:dyDescent="0.2">
      <c r="A4986" s="57">
        <f t="shared" ca="1" si="154"/>
        <v>247200</v>
      </c>
      <c r="B4986" s="50">
        <f t="shared" ca="1" si="155"/>
        <v>-194.4541702298111</v>
      </c>
    </row>
    <row r="4987" spans="1:2" x14ac:dyDescent="0.2">
      <c r="A4987" s="57">
        <f t="shared" ca="1" si="154"/>
        <v>247250</v>
      </c>
      <c r="B4987" s="50">
        <f t="shared" ca="1" si="155"/>
        <v>-195.24047054359042</v>
      </c>
    </row>
    <row r="4988" spans="1:2" x14ac:dyDescent="0.2">
      <c r="A4988" s="57">
        <f t="shared" ca="1" si="154"/>
        <v>247300</v>
      </c>
      <c r="B4988" s="50">
        <f t="shared" ca="1" si="155"/>
        <v>-196.04121743248976</v>
      </c>
    </row>
    <row r="4989" spans="1:2" x14ac:dyDescent="0.2">
      <c r="A4989" s="57">
        <f t="shared" ca="1" si="154"/>
        <v>247350</v>
      </c>
      <c r="B4989" s="50">
        <f t="shared" ca="1" si="155"/>
        <v>-196.85694769463333</v>
      </c>
    </row>
    <row r="4990" spans="1:2" x14ac:dyDescent="0.2">
      <c r="A4990" s="57">
        <f t="shared" ca="1" si="154"/>
        <v>247400</v>
      </c>
      <c r="B4990" s="50">
        <f t="shared" ca="1" si="155"/>
        <v>-197.68822880908075</v>
      </c>
    </row>
    <row r="4991" spans="1:2" x14ac:dyDescent="0.2">
      <c r="A4991" s="57">
        <f t="shared" ca="1" si="154"/>
        <v>247450</v>
      </c>
      <c r="B4991" s="50">
        <f t="shared" ca="1" si="155"/>
        <v>-198.53566131910463</v>
      </c>
    </row>
    <row r="4992" spans="1:2" x14ac:dyDescent="0.2">
      <c r="A4992" s="57">
        <f t="shared" ca="1" si="154"/>
        <v>247500</v>
      </c>
      <c r="B4992" s="50">
        <f t="shared" ca="1" si="155"/>
        <v>-199.39988145148698</v>
      </c>
    </row>
    <row r="4993" spans="1:2" x14ac:dyDescent="0.2">
      <c r="A4993" s="57">
        <f t="shared" ca="1" si="154"/>
        <v>247550</v>
      </c>
      <c r="B4993" s="50">
        <f t="shared" ca="1" si="155"/>
        <v>-200.28156400043943</v>
      </c>
    </row>
    <row r="4994" spans="1:2" x14ac:dyDescent="0.2">
      <c r="A4994" s="57">
        <f t="shared" ca="1" si="154"/>
        <v>247600</v>
      </c>
      <c r="B4994" s="50">
        <f t="shared" ca="1" si="155"/>
        <v>-201.18142550889894</v>
      </c>
    </row>
    <row r="4995" spans="1:2" x14ac:dyDescent="0.2">
      <c r="A4995" s="57">
        <f t="shared" ca="1" si="154"/>
        <v>247650</v>
      </c>
      <c r="B4995" s="50">
        <f t="shared" ca="1" si="155"/>
        <v>-202.1002277847607</v>
      </c>
    </row>
    <row r="4996" spans="1:2" x14ac:dyDescent="0.2">
      <c r="A4996" s="57">
        <f t="shared" ca="1" si="154"/>
        <v>247700</v>
      </c>
      <c r="B4996" s="50">
        <f t="shared" ca="1" si="155"/>
        <v>-203.03878179529036</v>
      </c>
    </row>
    <row r="4997" spans="1:2" x14ac:dyDescent="0.2">
      <c r="A4997" s="57">
        <f t="shared" ca="1" si="154"/>
        <v>247750</v>
      </c>
      <c r="B4997" s="50">
        <f t="shared" ca="1" si="155"/>
        <v>-203.99795198959168</v>
      </c>
    </row>
    <row r="4998" spans="1:2" x14ac:dyDescent="0.2">
      <c r="A4998" s="57">
        <f t="shared" ca="1" si="154"/>
        <v>247800</v>
      </c>
      <c r="B4998" s="50">
        <f t="shared" ca="1" si="155"/>
        <v>-204.97866110685518</v>
      </c>
    </row>
    <row r="4999" spans="1:2" x14ac:dyDescent="0.2">
      <c r="A4999" s="57">
        <f t="shared" ca="1" si="154"/>
        <v>247850</v>
      </c>
      <c r="B4999" s="50">
        <f t="shared" ca="1" si="155"/>
        <v>-205.98189553742361</v>
      </c>
    </row>
    <row r="5000" spans="1:2" x14ac:dyDescent="0.2">
      <c r="A5000" s="57">
        <f t="shared" ca="1" si="154"/>
        <v>247900</v>
      </c>
      <c r="B5000" s="50">
        <f t="shared" ca="1" si="155"/>
        <v>-207.00871131473696</v>
      </c>
    </row>
    <row r="5001" spans="1:2" x14ac:dyDescent="0.2">
      <c r="A5001" s="57">
        <f t="shared" ca="1" si="154"/>
        <v>247950</v>
      </c>
      <c r="B5001" s="50">
        <f t="shared" ca="1" si="155"/>
        <v>-208.06024082938964</v>
      </c>
    </row>
    <row r="5002" spans="1:2" x14ac:dyDescent="0.2">
      <c r="A5002" s="57">
        <f t="shared" ca="1" si="154"/>
        <v>248000</v>
      </c>
      <c r="B5002" s="50">
        <f t="shared" ca="1" si="155"/>
        <v>-209.13770037232905</v>
      </c>
    </row>
    <row r="5003" spans="1:2" x14ac:dyDescent="0.2">
      <c r="A5003" s="57">
        <f t="shared" ca="1" si="154"/>
        <v>248050</v>
      </c>
      <c r="B5003" s="50">
        <f t="shared" ca="1" si="155"/>
        <v>-210.24239863317837</v>
      </c>
    </row>
    <row r="5004" spans="1:2" x14ac:dyDescent="0.2">
      <c r="A5004" s="57">
        <f t="shared" ca="1" si="154"/>
        <v>248100</v>
      </c>
      <c r="B5004" s="50">
        <f t="shared" ca="1" si="155"/>
        <v>-211.37574630257973</v>
      </c>
    </row>
    <row r="5005" spans="1:2" x14ac:dyDescent="0.2">
      <c r="A5005" s="57">
        <f t="shared" ca="1" si="154"/>
        <v>248150</v>
      </c>
      <c r="B5005" s="50">
        <f t="shared" ca="1" si="155"/>
        <v>-212.53926695529077</v>
      </c>
    </row>
    <row r="5006" spans="1:2" x14ac:dyDescent="0.2">
      <c r="A5006" s="57">
        <f t="shared" ca="1" si="154"/>
        <v>248200</v>
      </c>
      <c r="B5006" s="50">
        <f t="shared" ca="1" si="155"/>
        <v>-213.73460942462398</v>
      </c>
    </row>
    <row r="5007" spans="1:2" x14ac:dyDescent="0.2">
      <c r="A5007" s="57">
        <f t="shared" ca="1" si="154"/>
        <v>248250</v>
      </c>
      <c r="B5007" s="50">
        <f t="shared" ca="1" si="155"/>
        <v>-214.96356192043436</v>
      </c>
    </row>
    <row r="5008" spans="1:2" x14ac:dyDescent="0.2">
      <c r="A5008" s="57">
        <f t="shared" ca="1" si="154"/>
        <v>248300</v>
      </c>
      <c r="B5008" s="50">
        <f t="shared" ca="1" si="155"/>
        <v>-216.22806819397326</v>
      </c>
    </row>
    <row r="5009" spans="1:2" x14ac:dyDescent="0.2">
      <c r="A5009" s="57">
        <f t="shared" ca="1" si="154"/>
        <v>248350</v>
      </c>
      <c r="B5009" s="50">
        <f t="shared" ca="1" si="155"/>
        <v>-217.53024611642857</v>
      </c>
    </row>
    <row r="5010" spans="1:2" x14ac:dyDescent="0.2">
      <c r="A5010" s="57">
        <f t="shared" ca="1" si="154"/>
        <v>248400</v>
      </c>
      <c r="B5010" s="50">
        <f t="shared" ca="1" si="155"/>
        <v>-218.87240911694698</v>
      </c>
    </row>
    <row r="5011" spans="1:2" x14ac:dyDescent="0.2">
      <c r="A5011" s="57">
        <f t="shared" ca="1" si="154"/>
        <v>248450</v>
      </c>
      <c r="B5011" s="50">
        <f t="shared" ca="1" si="155"/>
        <v>-220.25709102512039</v>
      </c>
    </row>
    <row r="5012" spans="1:2" x14ac:dyDescent="0.2">
      <c r="A5012" s="57">
        <f t="shared" ca="1" si="154"/>
        <v>248500</v>
      </c>
      <c r="B5012" s="50">
        <f t="shared" ca="1" si="155"/>
        <v>-221.68707498803468</v>
      </c>
    </row>
    <row r="5013" spans="1:2" x14ac:dyDescent="0.2">
      <c r="A5013" s="57">
        <f t="shared" ca="1" si="154"/>
        <v>248550</v>
      </c>
      <c r="B5013" s="50">
        <f t="shared" ca="1" si="155"/>
        <v>-223.16542729112308</v>
      </c>
    </row>
    <row r="5014" spans="1:2" x14ac:dyDescent="0.2">
      <c r="A5014" s="57">
        <f t="shared" ca="1" si="154"/>
        <v>248600</v>
      </c>
      <c r="B5014" s="50">
        <f t="shared" ca="1" si="155"/>
        <v>-224.69553711586013</v>
      </c>
    </row>
    <row r="5015" spans="1:2" x14ac:dyDescent="0.2">
      <c r="A5015" s="57">
        <f t="shared" ca="1" si="154"/>
        <v>248650</v>
      </c>
      <c r="B5015" s="50">
        <f t="shared" ca="1" si="155"/>
        <v>-226.28116353054165</v>
      </c>
    </row>
    <row r="5016" spans="1:2" x14ac:dyDescent="0.2">
      <c r="A5016" s="57">
        <f t="shared" ca="1" si="154"/>
        <v>248700</v>
      </c>
      <c r="B5016" s="50">
        <f t="shared" ca="1" si="155"/>
        <v>-227.92649135301514</v>
      </c>
    </row>
    <row r="5017" spans="1:2" x14ac:dyDescent="0.2">
      <c r="A5017" s="57">
        <f t="shared" ca="1" si="154"/>
        <v>248750</v>
      </c>
      <c r="B5017" s="50">
        <f t="shared" ca="1" si="155"/>
        <v>-229.63619797462013</v>
      </c>
    </row>
    <row r="5018" spans="1:2" x14ac:dyDescent="0.2">
      <c r="A5018" s="57">
        <f t="shared" ca="1" si="154"/>
        <v>248800</v>
      </c>
      <c r="B5018" s="50">
        <f t="shared" ca="1" si="155"/>
        <v>-231.41553383198669</v>
      </c>
    </row>
    <row r="5019" spans="1:2" x14ac:dyDescent="0.2">
      <c r="A5019" s="57">
        <f t="shared" ca="1" si="154"/>
        <v>248850</v>
      </c>
      <c r="B5019" s="50">
        <f t="shared" ca="1" si="155"/>
        <v>-233.27042001459776</v>
      </c>
    </row>
    <row r="5020" spans="1:2" x14ac:dyDescent="0.2">
      <c r="A5020" s="57">
        <f t="shared" ca="1" si="154"/>
        <v>248900</v>
      </c>
      <c r="B5020" s="50">
        <f t="shared" ca="1" si="155"/>
        <v>-235.20756758227679</v>
      </c>
    </row>
    <row r="5021" spans="1:2" x14ac:dyDescent="0.2">
      <c r="A5021" s="57">
        <f t="shared" ca="1" si="154"/>
        <v>248950</v>
      </c>
      <c r="B5021" s="50">
        <f t="shared" ca="1" si="155"/>
        <v>-237.23462465797923</v>
      </c>
    </row>
    <row r="5022" spans="1:2" x14ac:dyDescent="0.2">
      <c r="A5022" s="57">
        <f t="shared" ca="1" si="154"/>
        <v>249000</v>
      </c>
      <c r="B5022" s="50">
        <f t="shared" ca="1" si="155"/>
        <v>-239.36035943513761</v>
      </c>
    </row>
    <row r="5023" spans="1:2" x14ac:dyDescent="0.2">
      <c r="A5023" s="57">
        <f t="shared" ca="1" si="154"/>
        <v>249050</v>
      </c>
      <c r="B5023" s="50">
        <f t="shared" ca="1" si="155"/>
        <v>-241.59489016502602</v>
      </c>
    </row>
    <row r="5024" spans="1:2" x14ac:dyDescent="0.2">
      <c r="A5024" s="57">
        <f t="shared" ca="1" si="154"/>
        <v>249100</v>
      </c>
      <c r="B5024" s="50">
        <f t="shared" ca="1" si="155"/>
        <v>-243.94997738342653</v>
      </c>
    </row>
    <row r="5025" spans="1:2" x14ac:dyDescent="0.2">
      <c r="A5025" s="57">
        <f t="shared" ca="1" si="154"/>
        <v>249150</v>
      </c>
      <c r="B5025" s="50">
        <f t="shared" ca="1" si="155"/>
        <v>-246.4393997508819</v>
      </c>
    </row>
    <row r="5026" spans="1:2" x14ac:dyDescent="0.2">
      <c r="A5026" s="57">
        <f t="shared" ca="1" si="154"/>
        <v>249200</v>
      </c>
      <c r="B5026" s="50">
        <f t="shared" ca="1" si="155"/>
        <v>-249.07944396714331</v>
      </c>
    </row>
    <row r="5027" spans="1:2" x14ac:dyDescent="0.2">
      <c r="A5027" s="57">
        <f t="shared" ca="1" si="154"/>
        <v>249250</v>
      </c>
      <c r="B5027" s="50">
        <f t="shared" ca="1" si="155"/>
        <v>-251.88955300860411</v>
      </c>
    </row>
    <row r="5028" spans="1:2" x14ac:dyDescent="0.2">
      <c r="A5028" s="57">
        <f t="shared" ca="1" si="154"/>
        <v>249300</v>
      </c>
      <c r="B5028" s="50">
        <f t="shared" ca="1" si="155"/>
        <v>-254.89319835427338</v>
      </c>
    </row>
    <row r="5029" spans="1:2" x14ac:dyDescent="0.2">
      <c r="A5029" s="57">
        <f t="shared" ca="1" si="154"/>
        <v>249350</v>
      </c>
      <c r="B5029" s="50">
        <f t="shared" ca="1" si="155"/>
        <v>-258.11907601566554</v>
      </c>
    </row>
    <row r="5030" spans="1:2" x14ac:dyDescent="0.2">
      <c r="A5030" s="57">
        <f t="shared" ca="1" si="154"/>
        <v>249400</v>
      </c>
      <c r="B5030" s="50">
        <f t="shared" ca="1" si="155"/>
        <v>-261.60278227274944</v>
      </c>
    </row>
    <row r="5031" spans="1:2" x14ac:dyDescent="0.2">
      <c r="A5031" s="57">
        <f t="shared" ca="1" si="154"/>
        <v>249450</v>
      </c>
      <c r="B5031" s="50">
        <f t="shared" ca="1" si="155"/>
        <v>-265.38922029109909</v>
      </c>
    </row>
    <row r="5032" spans="1:2" x14ac:dyDescent="0.2">
      <c r="A5032" s="57">
        <f t="shared" ca="1" si="154"/>
        <v>249500</v>
      </c>
      <c r="B5032" s="50">
        <f t="shared" ca="1" si="155"/>
        <v>-269.5361570266619</v>
      </c>
    </row>
    <row r="5033" spans="1:2" x14ac:dyDescent="0.2">
      <c r="A5033" s="57">
        <f t="shared" ca="1" si="154"/>
        <v>249550</v>
      </c>
      <c r="B5033" s="50">
        <f t="shared" ca="1" si="155"/>
        <v>-274.11966058564263</v>
      </c>
    </row>
    <row r="5034" spans="1:2" x14ac:dyDescent="0.2">
      <c r="A5034" s="57">
        <f t="shared" ca="1" si="154"/>
        <v>249600</v>
      </c>
      <c r="B5034" s="50">
        <f t="shared" ca="1" si="155"/>
        <v>-279.24275361004663</v>
      </c>
    </row>
    <row r="5035" spans="1:2" x14ac:dyDescent="0.2">
      <c r="A5035" s="57">
        <f t="shared" ref="A5035:A5042" ca="1" si="156">OFFSET(A5035,-1,0)+f_stop/5000</f>
        <v>249650</v>
      </c>
      <c r="B5035" s="50">
        <f t="shared" ref="B5035:B5042" ca="1" si="157">20*LOG(ABS(   (1/f_dec*SIN(f_dec*$A5035/Fm*PI())/SIN($A5035/Fm*PI()))^(order-2) * (1/f_dec2*SIN(f_dec2*$A5035/Fm*PI())/SIN($A5035/Fm*PI())) *  (1/(f_dec*n_avg)*SIN((f_dec*n_avg)*$A5035/Fm*PI())/SIN($A5035/Fm*PI()))    ))</f>
        <v>-285.04987535857606</v>
      </c>
    </row>
    <row r="5036" spans="1:2" x14ac:dyDescent="0.2">
      <c r="A5036" s="57">
        <f t="shared" ca="1" si="156"/>
        <v>249700</v>
      </c>
      <c r="B5036" s="50">
        <f t="shared" ca="1" si="157"/>
        <v>-291.75256763857413</v>
      </c>
    </row>
    <row r="5037" spans="1:2" x14ac:dyDescent="0.2">
      <c r="A5037" s="57">
        <f t="shared" ca="1" si="156"/>
        <v>249750</v>
      </c>
      <c r="B5037" s="50">
        <f t="shared" ca="1" si="157"/>
        <v>-299.67879182228222</v>
      </c>
    </row>
    <row r="5038" spans="1:2" x14ac:dyDescent="0.2">
      <c r="A5038" s="57">
        <f t="shared" ca="1" si="156"/>
        <v>249800</v>
      </c>
      <c r="B5038" s="50">
        <f t="shared" ca="1" si="157"/>
        <v>-309.37797896061619</v>
      </c>
    </row>
    <row r="5039" spans="1:2" x14ac:dyDescent="0.2">
      <c r="A5039" s="57">
        <f t="shared" ca="1" si="156"/>
        <v>249850</v>
      </c>
      <c r="B5039" s="50">
        <f t="shared" ca="1" si="157"/>
        <v>-321.88012471490038</v>
      </c>
    </row>
    <row r="5040" spans="1:2" x14ac:dyDescent="0.2">
      <c r="A5040" s="57">
        <f t="shared" ca="1" si="156"/>
        <v>249900</v>
      </c>
      <c r="B5040" s="50">
        <f t="shared" ca="1" si="157"/>
        <v>-339.49760896792088</v>
      </c>
    </row>
    <row r="5041" spans="1:2" x14ac:dyDescent="0.2">
      <c r="A5041" s="57">
        <f t="shared" ca="1" si="156"/>
        <v>249950</v>
      </c>
      <c r="B5041" s="50">
        <f t="shared" ca="1" si="157"/>
        <v>-369.60905313456976</v>
      </c>
    </row>
    <row r="5042" spans="1:2" x14ac:dyDescent="0.2">
      <c r="A5042" s="57">
        <f t="shared" ca="1" si="156"/>
        <v>250000</v>
      </c>
      <c r="B5042" s="50">
        <f t="shared" ca="1" si="157"/>
        <v>-1640.6166991578041</v>
      </c>
    </row>
  </sheetData>
  <phoneticPr fontId="0" type="noConversion"/>
  <conditionalFormatting sqref="A11:H11">
    <cfRule type="expression" dxfId="4" priority="7" stopIfTrue="1">
      <formula>OR($E$8=5, $E$10=0)</formula>
    </cfRule>
  </conditionalFormatting>
  <conditionalFormatting sqref="A10:H10">
    <cfRule type="expression" dxfId="3" priority="4">
      <formula>$E$8=5</formula>
    </cfRule>
  </conditionalFormatting>
  <conditionalFormatting sqref="A7:H7">
    <cfRule type="expression" dxfId="2" priority="8" stopIfTrue="1">
      <formula>AND($E$10=1, $E$8=3)</formula>
    </cfRule>
  </conditionalFormatting>
  <conditionalFormatting sqref="E10">
    <cfRule type="expression" dxfId="1" priority="2" stopIfTrue="1">
      <formula>AND($E$8=5, $E$10=1)</formula>
    </cfRule>
  </conditionalFormatting>
  <conditionalFormatting sqref="E8">
    <cfRule type="expression" dxfId="0" priority="1">
      <formula>AND($E$8=5, $E$10=1)</formula>
    </cfRule>
  </conditionalFormatting>
  <dataValidations count="4">
    <dataValidation type="whole" allowBlank="1" showInputMessage="1" showErrorMessage="1" sqref="E7" xr:uid="{00000000-0002-0000-0000-000000000000}">
      <formula1>D18</formula1>
      <formula2>E18</formula2>
    </dataValidation>
    <dataValidation type="list" showInputMessage="1" showErrorMessage="1" sqref="E12:E13 E8" xr:uid="{00000000-0002-0000-0000-000001000000}">
      <formula1>$D$20:$E$20</formula1>
    </dataValidation>
    <dataValidation type="whole" allowBlank="1" showInputMessage="1" showErrorMessage="1" sqref="E11" xr:uid="{00000000-0002-0000-0000-000002000000}">
      <formula1>1</formula1>
      <formula2>32767</formula2>
    </dataValidation>
    <dataValidation type="list" showInputMessage="1" showErrorMessage="1" sqref="E9:E10" xr:uid="{00000000-0002-0000-0000-000003000000}">
      <formula1>$D$19:$E$19</formula1>
    </dataValidation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M14" sqref="M14"/>
    </sheetView>
  </sheetViews>
  <sheetFormatPr defaultRowHeight="13.2" x14ac:dyDescent="0.25"/>
  <cols>
    <col min="7" max="7" width="9.5546875" bestFit="1" customWidth="1"/>
    <col min="13" max="13" width="9.5546875" bestFit="1" customWidth="1"/>
  </cols>
  <sheetData>
    <row r="1" spans="1:13" x14ac:dyDescent="0.25">
      <c r="A1" s="112" t="s">
        <v>71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14.4" thickBot="1" x14ac:dyDescent="0.3">
      <c r="A2" s="84"/>
      <c r="B2" s="113" t="s">
        <v>82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3.8" x14ac:dyDescent="0.25">
      <c r="A3" s="85"/>
      <c r="B3" s="114" t="s">
        <v>49</v>
      </c>
      <c r="C3" s="115"/>
      <c r="D3" s="115"/>
      <c r="E3" s="115"/>
      <c r="F3" s="115"/>
      <c r="G3" s="116"/>
      <c r="H3" s="117" t="s">
        <v>50</v>
      </c>
      <c r="I3" s="115"/>
      <c r="J3" s="115"/>
      <c r="K3" s="115"/>
      <c r="L3" s="115"/>
      <c r="M3" s="116"/>
    </row>
    <row r="4" spans="1:13" ht="14.4" thickBot="1" x14ac:dyDescent="0.3">
      <c r="A4" s="86" t="s">
        <v>53</v>
      </c>
      <c r="B4" s="109" t="s">
        <v>74</v>
      </c>
      <c r="C4" s="87" t="s">
        <v>51</v>
      </c>
      <c r="D4" s="87" t="s">
        <v>52</v>
      </c>
      <c r="E4" s="87" t="s">
        <v>53</v>
      </c>
      <c r="F4" s="87" t="s">
        <v>54</v>
      </c>
      <c r="G4" s="88" t="s">
        <v>55</v>
      </c>
      <c r="H4" s="109" t="s">
        <v>74</v>
      </c>
      <c r="I4" s="87" t="s">
        <v>51</v>
      </c>
      <c r="J4" s="87" t="s">
        <v>52</v>
      </c>
      <c r="K4" s="87" t="s">
        <v>53</v>
      </c>
      <c r="L4" s="87" t="s">
        <v>54</v>
      </c>
      <c r="M4" s="88" t="s">
        <v>55</v>
      </c>
    </row>
    <row r="5" spans="1:13" ht="13.8" x14ac:dyDescent="0.25">
      <c r="A5" s="89">
        <v>0</v>
      </c>
      <c r="B5" s="84">
        <v>32</v>
      </c>
      <c r="C5" s="84">
        <v>1</v>
      </c>
      <c r="D5" s="84">
        <v>0</v>
      </c>
      <c r="E5" s="84">
        <v>125000</v>
      </c>
      <c r="F5" s="84">
        <v>125000</v>
      </c>
      <c r="G5" s="100">
        <v>4.0250000000000003E-5</v>
      </c>
      <c r="H5" s="84">
        <v>32</v>
      </c>
      <c r="I5" s="84">
        <v>1</v>
      </c>
      <c r="J5" s="84">
        <v>0</v>
      </c>
      <c r="K5" s="84">
        <v>125000</v>
      </c>
      <c r="L5" s="84">
        <v>125000</v>
      </c>
      <c r="M5" s="100">
        <v>2.425E-5</v>
      </c>
    </row>
    <row r="6" spans="1:13" ht="13.8" x14ac:dyDescent="0.25">
      <c r="A6" s="89">
        <v>1</v>
      </c>
      <c r="B6" s="84">
        <v>32</v>
      </c>
      <c r="C6" s="84">
        <v>1</v>
      </c>
      <c r="D6" s="84">
        <v>0</v>
      </c>
      <c r="E6" s="84">
        <v>125000</v>
      </c>
      <c r="F6" s="84">
        <v>125000</v>
      </c>
      <c r="G6" s="100">
        <v>4.0299999999999997E-5</v>
      </c>
      <c r="H6" s="84">
        <v>32</v>
      </c>
      <c r="I6" s="84">
        <v>1</v>
      </c>
      <c r="J6" s="84">
        <v>0</v>
      </c>
      <c r="K6" s="84">
        <v>125000</v>
      </c>
      <c r="L6" s="84">
        <v>125000</v>
      </c>
      <c r="M6" s="100">
        <v>2.4300000000000001E-5</v>
      </c>
    </row>
    <row r="7" spans="1:13" ht="13.8" x14ac:dyDescent="0.25">
      <c r="A7" s="89">
        <v>2</v>
      </c>
      <c r="B7" s="84">
        <v>32</v>
      </c>
      <c r="C7" s="84">
        <v>2</v>
      </c>
      <c r="D7" s="84">
        <v>0</v>
      </c>
      <c r="E7" s="84">
        <v>62500</v>
      </c>
      <c r="F7" s="84">
        <v>62500</v>
      </c>
      <c r="G7" s="100">
        <v>4.8300000000000002E-5</v>
      </c>
      <c r="H7" s="84">
        <v>64</v>
      </c>
      <c r="I7" s="84">
        <v>1</v>
      </c>
      <c r="J7" s="84">
        <v>0</v>
      </c>
      <c r="K7" s="84">
        <v>62500</v>
      </c>
      <c r="L7" s="84">
        <v>62500</v>
      </c>
      <c r="M7" s="100">
        <v>4.8300000000000002E-5</v>
      </c>
    </row>
    <row r="8" spans="1:13" ht="13.8" x14ac:dyDescent="0.25">
      <c r="A8" s="89">
        <v>3</v>
      </c>
      <c r="B8" s="84">
        <v>32</v>
      </c>
      <c r="C8" s="84">
        <v>2</v>
      </c>
      <c r="D8" s="84">
        <v>0</v>
      </c>
      <c r="E8" s="84">
        <v>62500</v>
      </c>
      <c r="F8" s="84">
        <v>62500</v>
      </c>
      <c r="G8" s="100">
        <v>4.8300000000000002E-5</v>
      </c>
      <c r="H8" s="84">
        <v>64</v>
      </c>
      <c r="I8" s="84">
        <v>1</v>
      </c>
      <c r="J8" s="84">
        <v>0</v>
      </c>
      <c r="K8" s="84">
        <v>62500</v>
      </c>
      <c r="L8" s="84">
        <v>62500</v>
      </c>
      <c r="M8" s="100">
        <v>4.8300000000000002E-5</v>
      </c>
    </row>
    <row r="9" spans="1:13" ht="13.8" x14ac:dyDescent="0.25">
      <c r="A9" s="89">
        <v>4</v>
      </c>
      <c r="B9" s="84">
        <v>32</v>
      </c>
      <c r="C9" s="84">
        <v>4</v>
      </c>
      <c r="D9" s="84">
        <v>0</v>
      </c>
      <c r="E9" s="84">
        <v>31250</v>
      </c>
      <c r="F9" s="84">
        <v>31250</v>
      </c>
      <c r="G9" s="100">
        <v>6.4300000000000004E-5</v>
      </c>
      <c r="H9" s="84">
        <v>128</v>
      </c>
      <c r="I9" s="84">
        <v>1</v>
      </c>
      <c r="J9" s="84">
        <v>0</v>
      </c>
      <c r="K9" s="84">
        <v>31250</v>
      </c>
      <c r="L9" s="84">
        <v>31250</v>
      </c>
      <c r="M9" s="100">
        <v>9.6299999999999996E-5</v>
      </c>
    </row>
    <row r="10" spans="1:13" ht="13.8" x14ac:dyDescent="0.25">
      <c r="A10" s="89">
        <v>5</v>
      </c>
      <c r="B10" s="84">
        <v>32</v>
      </c>
      <c r="C10" s="84">
        <v>5</v>
      </c>
      <c r="D10" s="84">
        <v>0</v>
      </c>
      <c r="E10" s="84">
        <v>25000</v>
      </c>
      <c r="F10" s="84">
        <v>25000</v>
      </c>
      <c r="G10" s="100">
        <v>7.2299999999999996E-5</v>
      </c>
      <c r="H10" s="84">
        <v>160</v>
      </c>
      <c r="I10" s="84">
        <v>1</v>
      </c>
      <c r="J10" s="84">
        <v>0</v>
      </c>
      <c r="K10" s="84">
        <v>25000</v>
      </c>
      <c r="L10" s="84">
        <v>25000</v>
      </c>
      <c r="M10" s="100">
        <v>1.203E-4</v>
      </c>
    </row>
    <row r="11" spans="1:13" ht="13.8" x14ac:dyDescent="0.25">
      <c r="A11" s="89">
        <v>6</v>
      </c>
      <c r="B11" s="84">
        <v>32</v>
      </c>
      <c r="C11" s="84">
        <v>8</v>
      </c>
      <c r="D11" s="84">
        <v>0</v>
      </c>
      <c r="E11" s="84">
        <v>15625</v>
      </c>
      <c r="F11" s="84">
        <v>15625</v>
      </c>
      <c r="G11" s="100">
        <v>9.6299999999999996E-5</v>
      </c>
      <c r="H11" s="84">
        <v>256</v>
      </c>
      <c r="I11" s="84">
        <v>1</v>
      </c>
      <c r="J11" s="84">
        <v>0</v>
      </c>
      <c r="K11" s="84">
        <v>15625</v>
      </c>
      <c r="L11" s="84">
        <v>15625</v>
      </c>
      <c r="M11" s="100">
        <v>1.9230000000000001E-4</v>
      </c>
    </row>
    <row r="12" spans="1:13" ht="13.8" x14ac:dyDescent="0.25">
      <c r="A12" s="89">
        <v>7</v>
      </c>
      <c r="B12" s="84">
        <v>32</v>
      </c>
      <c r="C12" s="84">
        <v>8</v>
      </c>
      <c r="D12" s="84">
        <v>1</v>
      </c>
      <c r="E12" s="96">
        <v>10389.6</v>
      </c>
      <c r="F12" s="84">
        <v>15625</v>
      </c>
      <c r="G12" s="100">
        <v>9.6299999999999996E-5</v>
      </c>
      <c r="H12" s="84">
        <v>384</v>
      </c>
      <c r="I12" s="84">
        <v>1</v>
      </c>
      <c r="J12" s="84">
        <v>0</v>
      </c>
      <c r="K12" s="84">
        <v>10416.700000000001</v>
      </c>
      <c r="L12" s="84">
        <v>10417</v>
      </c>
      <c r="M12" s="100">
        <v>2.8830000000000001E-4</v>
      </c>
    </row>
    <row r="13" spans="1:13" ht="13.8" x14ac:dyDescent="0.25">
      <c r="A13" s="89">
        <v>8</v>
      </c>
      <c r="B13" s="84">
        <v>32</v>
      </c>
      <c r="C13" s="84">
        <v>21</v>
      </c>
      <c r="D13" s="84">
        <v>1</v>
      </c>
      <c r="E13" s="96">
        <v>4993.8</v>
      </c>
      <c r="F13" s="84">
        <v>5952.4</v>
      </c>
      <c r="G13" s="100">
        <v>2.0029999999999999E-4</v>
      </c>
      <c r="H13" s="84">
        <v>800</v>
      </c>
      <c r="I13" s="84">
        <v>1</v>
      </c>
      <c r="J13" s="84">
        <v>0</v>
      </c>
      <c r="K13" s="84">
        <v>5000</v>
      </c>
      <c r="L13" s="84">
        <v>5000</v>
      </c>
      <c r="M13" s="100">
        <v>6.0030000000000001E-4</v>
      </c>
    </row>
    <row r="14" spans="1:13" ht="13.8" x14ac:dyDescent="0.25">
      <c r="A14" s="89">
        <v>9</v>
      </c>
      <c r="B14" s="84">
        <v>32</v>
      </c>
      <c r="C14" s="84">
        <v>46</v>
      </c>
      <c r="D14" s="84">
        <v>1</v>
      </c>
      <c r="E14" s="96">
        <v>2498.4</v>
      </c>
      <c r="F14" s="84">
        <v>2717.4</v>
      </c>
      <c r="G14" s="100">
        <v>4.0030000000000003E-4</v>
      </c>
      <c r="H14" s="84">
        <v>1600</v>
      </c>
      <c r="I14" s="84">
        <v>1</v>
      </c>
      <c r="J14" s="84">
        <v>0</v>
      </c>
      <c r="K14" s="84">
        <v>2500</v>
      </c>
      <c r="L14" s="84">
        <v>2500</v>
      </c>
      <c r="M14" s="97">
        <v>1.1999999999999999E-3</v>
      </c>
    </row>
    <row r="15" spans="1:13" ht="13.8" x14ac:dyDescent="0.25">
      <c r="A15" s="89">
        <v>10</v>
      </c>
      <c r="B15" s="84">
        <v>32</v>
      </c>
      <c r="C15" s="84">
        <v>121</v>
      </c>
      <c r="D15" s="84">
        <v>1</v>
      </c>
      <c r="E15" s="96">
        <v>999.8</v>
      </c>
      <c r="F15" s="84">
        <v>1033.0999999999999</v>
      </c>
      <c r="G15" s="97">
        <v>1E-3</v>
      </c>
      <c r="H15" s="84">
        <v>4000</v>
      </c>
      <c r="I15" s="84">
        <v>1</v>
      </c>
      <c r="J15" s="84">
        <v>0</v>
      </c>
      <c r="K15" s="84">
        <v>1000</v>
      </c>
      <c r="L15" s="84">
        <v>1000</v>
      </c>
      <c r="M15" s="97">
        <v>3.0000000000000001E-3</v>
      </c>
    </row>
    <row r="16" spans="1:13" ht="13.8" x14ac:dyDescent="0.25">
      <c r="A16" s="89">
        <v>11</v>
      </c>
      <c r="B16" s="84">
        <v>32</v>
      </c>
      <c r="C16" s="84">
        <v>246</v>
      </c>
      <c r="D16" s="84">
        <v>1</v>
      </c>
      <c r="E16" s="96">
        <v>499.9</v>
      </c>
      <c r="F16" s="84">
        <v>508.1</v>
      </c>
      <c r="G16" s="97">
        <v>2E-3</v>
      </c>
      <c r="H16" s="84">
        <v>8000</v>
      </c>
      <c r="I16" s="84">
        <v>1</v>
      </c>
      <c r="J16" s="84">
        <v>0</v>
      </c>
      <c r="K16" s="84">
        <v>500</v>
      </c>
      <c r="L16" s="84">
        <v>500</v>
      </c>
      <c r="M16" s="97">
        <v>6.0000000000000001E-3</v>
      </c>
    </row>
    <row r="17" spans="1:13" ht="13.8" x14ac:dyDescent="0.25">
      <c r="A17" s="89">
        <v>12</v>
      </c>
      <c r="B17" s="84">
        <v>32</v>
      </c>
      <c r="C17" s="84">
        <v>312</v>
      </c>
      <c r="D17" s="84">
        <v>1</v>
      </c>
      <c r="E17" s="96">
        <v>395.5</v>
      </c>
      <c r="F17" s="90">
        <v>400.6</v>
      </c>
      <c r="G17" s="97">
        <v>2.5300000000000001E-3</v>
      </c>
      <c r="H17" s="84">
        <v>9984</v>
      </c>
      <c r="I17" s="84">
        <v>1</v>
      </c>
      <c r="J17" s="84">
        <v>0</v>
      </c>
      <c r="K17" s="84">
        <v>400.6</v>
      </c>
      <c r="L17" s="90">
        <v>400.6</v>
      </c>
      <c r="M17" s="97">
        <v>7.4900000000000001E-3</v>
      </c>
    </row>
    <row r="18" spans="1:13" ht="13.8" x14ac:dyDescent="0.25">
      <c r="A18" s="89">
        <v>13</v>
      </c>
      <c r="B18" s="84">
        <v>32</v>
      </c>
      <c r="C18" s="84">
        <v>621</v>
      </c>
      <c r="D18" s="84">
        <v>1</v>
      </c>
      <c r="E18" s="96">
        <v>200</v>
      </c>
      <c r="F18" s="84">
        <v>201.3</v>
      </c>
      <c r="G18" s="97">
        <v>5.0000000000000001E-3</v>
      </c>
      <c r="H18" s="84">
        <v>20000</v>
      </c>
      <c r="I18" s="84">
        <v>1</v>
      </c>
      <c r="J18" s="84">
        <v>0</v>
      </c>
      <c r="K18" s="84">
        <v>200</v>
      </c>
      <c r="L18" s="84">
        <v>200</v>
      </c>
      <c r="M18" s="97">
        <v>1.4999999999999999E-2</v>
      </c>
    </row>
    <row r="19" spans="1:13" ht="13.8" x14ac:dyDescent="0.25">
      <c r="A19" s="89">
        <v>14</v>
      </c>
      <c r="B19" s="84">
        <v>32</v>
      </c>
      <c r="C19" s="110">
        <v>1246</v>
      </c>
      <c r="D19" s="84">
        <v>1</v>
      </c>
      <c r="E19" s="96">
        <v>100</v>
      </c>
      <c r="F19" s="96">
        <v>100.3</v>
      </c>
      <c r="G19" s="97">
        <v>1.0300000000000001E-3</v>
      </c>
      <c r="H19" s="110">
        <v>40000</v>
      </c>
      <c r="I19" s="84">
        <v>1</v>
      </c>
      <c r="J19" s="84">
        <v>0</v>
      </c>
      <c r="K19" s="96">
        <v>100</v>
      </c>
      <c r="L19" s="96">
        <v>100</v>
      </c>
      <c r="M19" s="97">
        <v>0.03</v>
      </c>
    </row>
    <row r="20" spans="1:13" ht="13.8" x14ac:dyDescent="0.25">
      <c r="A20" s="89">
        <v>15</v>
      </c>
      <c r="B20" s="84">
        <v>32</v>
      </c>
      <c r="C20" s="84">
        <v>2084</v>
      </c>
      <c r="D20" s="84">
        <v>1</v>
      </c>
      <c r="E20" s="98">
        <v>59.87</v>
      </c>
      <c r="F20" s="99">
        <v>59.98</v>
      </c>
      <c r="G20" s="97">
        <v>1.67E-2</v>
      </c>
      <c r="H20" s="84">
        <v>66688</v>
      </c>
      <c r="I20" s="84">
        <v>1</v>
      </c>
      <c r="J20" s="84">
        <v>0</v>
      </c>
      <c r="K20" s="98">
        <v>59.98</v>
      </c>
      <c r="L20" s="99">
        <v>59.98</v>
      </c>
      <c r="M20" s="97">
        <v>4.999E-2</v>
      </c>
    </row>
    <row r="21" spans="1:13" ht="13.8" x14ac:dyDescent="0.25">
      <c r="A21" s="89">
        <v>16</v>
      </c>
      <c r="B21" s="84">
        <v>32</v>
      </c>
      <c r="C21" s="84">
        <v>2500</v>
      </c>
      <c r="D21" s="84">
        <v>1</v>
      </c>
      <c r="E21" s="98">
        <v>49.92</v>
      </c>
      <c r="F21" s="90">
        <v>50</v>
      </c>
      <c r="G21" s="97">
        <v>2.0029999999999999E-2</v>
      </c>
      <c r="H21" s="84">
        <v>80000</v>
      </c>
      <c r="I21" s="84">
        <v>1</v>
      </c>
      <c r="J21" s="84">
        <v>0</v>
      </c>
      <c r="K21" s="84">
        <v>50</v>
      </c>
      <c r="L21" s="90">
        <v>50</v>
      </c>
      <c r="M21" s="97">
        <v>0.06</v>
      </c>
    </row>
    <row r="22" spans="1:13" ht="13.8" x14ac:dyDescent="0.25">
      <c r="A22" s="89">
        <v>17</v>
      </c>
      <c r="B22" s="84">
        <v>32</v>
      </c>
      <c r="C22" s="84">
        <v>6246</v>
      </c>
      <c r="D22" s="84">
        <v>1</v>
      </c>
      <c r="E22" s="98">
        <v>20</v>
      </c>
      <c r="F22" s="84">
        <v>20.010000000000002</v>
      </c>
      <c r="G22" s="97">
        <v>0.05</v>
      </c>
      <c r="H22" s="84">
        <v>200000</v>
      </c>
      <c r="I22" s="84">
        <v>1</v>
      </c>
      <c r="J22" s="84">
        <v>0</v>
      </c>
      <c r="K22" s="84">
        <v>20</v>
      </c>
      <c r="L22" s="84">
        <v>20</v>
      </c>
      <c r="M22" s="97">
        <v>0.15</v>
      </c>
    </row>
    <row r="23" spans="1:13" ht="13.8" x14ac:dyDescent="0.25">
      <c r="A23" s="89">
        <v>18</v>
      </c>
      <c r="B23" s="84">
        <v>32</v>
      </c>
      <c r="C23" s="84">
        <v>7500</v>
      </c>
      <c r="D23" s="84">
        <v>1</v>
      </c>
      <c r="E23" s="98">
        <v>16.66</v>
      </c>
      <c r="F23" s="90">
        <v>16.670000000000002</v>
      </c>
      <c r="G23" s="97">
        <v>6.003E-2</v>
      </c>
      <c r="H23" s="84">
        <v>240000</v>
      </c>
      <c r="I23" s="84">
        <v>1</v>
      </c>
      <c r="J23" s="84">
        <v>0</v>
      </c>
      <c r="K23" s="84">
        <v>16.670000000000002</v>
      </c>
      <c r="L23" s="90">
        <v>16.670000000000002</v>
      </c>
      <c r="M23" s="97">
        <v>0.18</v>
      </c>
    </row>
    <row r="24" spans="1:13" ht="13.8" x14ac:dyDescent="0.25">
      <c r="A24" s="89">
        <v>19</v>
      </c>
      <c r="B24" s="84">
        <v>32</v>
      </c>
      <c r="C24" s="84">
        <v>12496</v>
      </c>
      <c r="D24" s="84">
        <v>1</v>
      </c>
      <c r="E24" s="98">
        <v>10</v>
      </c>
      <c r="F24" s="84">
        <v>10</v>
      </c>
      <c r="G24" s="97">
        <v>0.1</v>
      </c>
      <c r="H24" s="84">
        <v>400000</v>
      </c>
      <c r="I24" s="84">
        <v>1</v>
      </c>
      <c r="J24" s="84">
        <v>0</v>
      </c>
      <c r="K24" s="84">
        <v>10</v>
      </c>
      <c r="L24" s="84">
        <v>10</v>
      </c>
      <c r="M24" s="97">
        <v>0.3</v>
      </c>
    </row>
    <row r="25" spans="1:13" ht="13.8" x14ac:dyDescent="0.25">
      <c r="A25" s="89">
        <v>20</v>
      </c>
      <c r="B25" s="84">
        <v>32</v>
      </c>
      <c r="C25" s="84">
        <v>24996</v>
      </c>
      <c r="D25" s="84">
        <v>1</v>
      </c>
      <c r="E25" s="98">
        <v>5</v>
      </c>
      <c r="F25" s="84">
        <v>5</v>
      </c>
      <c r="G25" s="97">
        <v>0.2</v>
      </c>
      <c r="H25" s="84">
        <v>800000</v>
      </c>
      <c r="I25" s="84">
        <v>1</v>
      </c>
      <c r="J25" s="84">
        <v>0</v>
      </c>
      <c r="K25" s="84">
        <v>5</v>
      </c>
      <c r="L25" s="84">
        <v>5</v>
      </c>
      <c r="M25" s="97">
        <v>0.6</v>
      </c>
    </row>
    <row r="26" spans="1:13" ht="13.8" x14ac:dyDescent="0.25">
      <c r="A26" s="89">
        <v>21</v>
      </c>
      <c r="B26" s="84">
        <v>32</v>
      </c>
      <c r="C26" s="84">
        <v>49996</v>
      </c>
      <c r="D26" s="84">
        <v>1</v>
      </c>
      <c r="E26" s="98">
        <v>2.5</v>
      </c>
      <c r="F26" s="84">
        <v>2.5</v>
      </c>
      <c r="G26" s="97">
        <v>0.4</v>
      </c>
      <c r="H26" s="84">
        <v>1600000</v>
      </c>
      <c r="I26" s="84">
        <v>1</v>
      </c>
      <c r="J26" s="84">
        <v>0</v>
      </c>
      <c r="K26" s="84">
        <v>2.5</v>
      </c>
      <c r="L26" s="84">
        <v>2.5</v>
      </c>
      <c r="M26" s="97">
        <v>1.2</v>
      </c>
    </row>
    <row r="27" spans="1:13" ht="14.4" thickBot="1" x14ac:dyDescent="0.3">
      <c r="A27" s="86"/>
      <c r="B27" s="87"/>
      <c r="C27" s="87"/>
      <c r="D27" s="87"/>
      <c r="E27" s="87"/>
      <c r="F27" s="87"/>
      <c r="G27" s="88"/>
      <c r="H27" s="87"/>
      <c r="I27" s="87"/>
      <c r="J27" s="87"/>
      <c r="K27" s="87"/>
      <c r="L27" s="87"/>
      <c r="M27" s="88"/>
    </row>
    <row r="28" spans="1:13" x14ac:dyDescent="0.25">
      <c r="A28" s="93" t="s">
        <v>60</v>
      </c>
      <c r="B28" s="83">
        <f ca="1">OFFSET(B5,ODR,0)</f>
        <v>32</v>
      </c>
      <c r="C28" s="83">
        <f ca="1">OFFSET(C5,ODR,0)</f>
        <v>4</v>
      </c>
      <c r="D28" s="83">
        <f ca="1">OFFSET(D5,ODR,0)</f>
        <v>0</v>
      </c>
      <c r="E28" s="83"/>
      <c r="F28" s="83"/>
      <c r="G28" s="83"/>
      <c r="H28" s="83">
        <f ca="1">OFFSET(H5,ODR,0)</f>
        <v>128</v>
      </c>
      <c r="I28" s="83">
        <f ca="1">OFFSET(I5,ODR,0)</f>
        <v>1</v>
      </c>
      <c r="J28" s="83">
        <f ca="1">OFFSET(J5,ODR,0)</f>
        <v>0</v>
      </c>
    </row>
  </sheetData>
  <mergeCells count="4">
    <mergeCell ref="A1:M1"/>
    <mergeCell ref="B2:M2"/>
    <mergeCell ref="B3:G3"/>
    <mergeCell ref="H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Response</vt:lpstr>
      <vt:lpstr>Constants</vt:lpstr>
      <vt:lpstr>avg_plus_dec</vt:lpstr>
      <vt:lpstr>Response!f_dec</vt:lpstr>
      <vt:lpstr>f_dec2</vt:lpstr>
      <vt:lpstr>Response!f_ord</vt:lpstr>
      <vt:lpstr>f_start</vt:lpstr>
      <vt:lpstr>f_stop</vt:lpstr>
      <vt:lpstr>Fdata</vt:lpstr>
      <vt:lpstr>FilterReg</vt:lpstr>
      <vt:lpstr>Response!Fm</vt:lpstr>
      <vt:lpstr>Fnotch</vt:lpstr>
      <vt:lpstr>Mclk</vt:lpstr>
      <vt:lpstr>n_avg</vt:lpstr>
      <vt:lpstr>ODR</vt:lpstr>
      <vt:lpstr>order</vt:lpstr>
      <vt:lpstr>Rej_BW</vt:lpstr>
      <vt:lpstr>s3_map</vt:lpstr>
      <vt:lpstr>Single</vt:lpstr>
      <vt:lpstr>Tsettle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2013-10-23T11:10:52Z</dcterms:created>
  <dcterms:modified xsi:type="dcterms:W3CDTF">2020-03-03T16:29:54Z</dcterms:modified>
</cp:coreProperties>
</file>